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ppa\Google Drive\aaTHESIS\lab work\geomechanical properties\"/>
    </mc:Choice>
  </mc:AlternateContent>
  <bookViews>
    <workbookView xWindow="-330" yWindow="120" windowWidth="19530" windowHeight="12450"/>
  </bookViews>
  <sheets>
    <sheet name="bibliography" sheetId="1" r:id="rId1"/>
    <sheet name="ECP vs SS" sheetId="5" r:id="rId2"/>
    <sheet name="St vs LI" sheetId="4" r:id="rId3"/>
    <sheet name="WBD vs MC" sheetId="2" r:id="rId4"/>
  </sheets>
  <calcPr calcId="152511"/>
</workbook>
</file>

<file path=xl/calcChain.xml><?xml version="1.0" encoding="utf-8"?>
<calcChain xmlns="http://schemas.openxmlformats.org/spreadsheetml/2006/main">
  <c r="S39" i="1" l="1"/>
  <c r="S38" i="1"/>
  <c r="S37" i="1"/>
  <c r="S41" i="1"/>
  <c r="S43" i="1"/>
  <c r="R43" i="1"/>
  <c r="R41" i="1"/>
  <c r="T23" i="1" l="1"/>
  <c r="T24" i="1"/>
  <c r="T25" i="1"/>
  <c r="T26" i="1"/>
  <c r="T27" i="1"/>
  <c r="T28" i="1"/>
  <c r="T22" i="1"/>
  <c r="S35" i="1" l="1"/>
  <c r="T35" i="1" s="1"/>
</calcChain>
</file>

<file path=xl/sharedStrings.xml><?xml version="1.0" encoding="utf-8"?>
<sst xmlns="http://schemas.openxmlformats.org/spreadsheetml/2006/main" count="169" uniqueCount="97">
  <si>
    <t>OS1</t>
  </si>
  <si>
    <t>OS2</t>
  </si>
  <si>
    <t xml:space="preserve">Cunningham (2012) </t>
  </si>
  <si>
    <t>Wyatt 2009</t>
  </si>
  <si>
    <t>TPS1</t>
  </si>
  <si>
    <t>PS1</t>
  </si>
  <si>
    <t>Moisture content (%)</t>
  </si>
  <si>
    <t>S.Error</t>
  </si>
  <si>
    <t>Liquid Limit (%)</t>
  </si>
  <si>
    <t>Liquidity Index (%)</t>
  </si>
  <si>
    <t>Plasticity Index (%)</t>
  </si>
  <si>
    <t>Clay (%)</t>
  </si>
  <si>
    <t>Silt (%)</t>
  </si>
  <si>
    <t>Sand (%)</t>
  </si>
  <si>
    <t>Void ratio (%)</t>
  </si>
  <si>
    <t>Porosity (%)</t>
  </si>
  <si>
    <t>Particle Density (kg m-3)</t>
  </si>
  <si>
    <t>Wet Bulk Density (kg m-3)</t>
  </si>
  <si>
    <t>Dry Bulk Density (kg m-3)</t>
  </si>
  <si>
    <t>Plastic Limit (%)</t>
  </si>
  <si>
    <t>Activity (%)</t>
  </si>
  <si>
    <t>Bishop 1965</t>
  </si>
  <si>
    <t>Gylland 2013</t>
  </si>
  <si>
    <t>TS1 (Wyatt 2009)</t>
  </si>
  <si>
    <t>TS2 (Wyatt 2009)</t>
  </si>
  <si>
    <t>OS1 (Wyatt, 2009)</t>
  </si>
  <si>
    <t>OS2 (Wyatt, 2009)</t>
  </si>
  <si>
    <t>OS3 (Wyatt, 2009)</t>
  </si>
  <si>
    <t xml:space="preserve">OS4 (Wyatt, 2009) </t>
  </si>
  <si>
    <t>22B (Arthurs, 2010)</t>
  </si>
  <si>
    <t>Sensitivity</t>
  </si>
  <si>
    <t>M1 This study (2016)</t>
  </si>
  <si>
    <t>PS2</t>
  </si>
  <si>
    <t>TS3</t>
  </si>
  <si>
    <t>RS1</t>
  </si>
  <si>
    <t>Wp Jacquet 1990</t>
  </si>
  <si>
    <t>OM1 (this study)</t>
  </si>
  <si>
    <t>Wo Jacquet 1990</t>
  </si>
  <si>
    <t>Pt  Jacquet 1990</t>
  </si>
  <si>
    <t>Ma Jacquet 1990</t>
  </si>
  <si>
    <t>Wa Jacquet 1990</t>
  </si>
  <si>
    <t>Sr Jacquet 1990</t>
  </si>
  <si>
    <t>On Jacquet 1990</t>
  </si>
  <si>
    <t>London Clay (Bishop 1965)</t>
  </si>
  <si>
    <t>M1 (this study)</t>
  </si>
  <si>
    <t>22B (Arthurs 2010)</t>
  </si>
  <si>
    <t>Tiller Clay (Gylland 2013)</t>
  </si>
  <si>
    <t>Wyatt (2009)</t>
  </si>
  <si>
    <t xml:space="preserve">sample x Keam (2008) </t>
  </si>
  <si>
    <t xml:space="preserve">sample 24  Keam (2008) </t>
  </si>
  <si>
    <t xml:space="preserve">sample 18 Keam (2008) </t>
  </si>
  <si>
    <t>Gulliver &amp; Houghton 1980</t>
  </si>
  <si>
    <t>strain softening vs effective confining pressure</t>
  </si>
  <si>
    <t>M1a</t>
  </si>
  <si>
    <t>M1b</t>
  </si>
  <si>
    <t>M1c</t>
  </si>
  <si>
    <t>M1d</t>
  </si>
  <si>
    <t>OM1b1</t>
  </si>
  <si>
    <t>OM1a1</t>
  </si>
  <si>
    <t>OM1b2</t>
  </si>
  <si>
    <t>OM1a2</t>
  </si>
  <si>
    <t>OM1b3</t>
  </si>
  <si>
    <t>OM1a3</t>
  </si>
  <si>
    <t>TS1a</t>
  </si>
  <si>
    <t>TS1b</t>
  </si>
  <si>
    <t>TS1c</t>
  </si>
  <si>
    <t>TS3a</t>
  </si>
  <si>
    <t>TS3b</t>
  </si>
  <si>
    <t>TS3c</t>
  </si>
  <si>
    <t>OS1a</t>
  </si>
  <si>
    <t>OS1b</t>
  </si>
  <si>
    <t>OS1c</t>
  </si>
  <si>
    <t>OS1d</t>
  </si>
  <si>
    <t>OS2a</t>
  </si>
  <si>
    <t>OS2b</t>
  </si>
  <si>
    <t>OS2c</t>
  </si>
  <si>
    <t>OS2d</t>
  </si>
  <si>
    <t>OS3a</t>
  </si>
  <si>
    <t>OS3b</t>
  </si>
  <si>
    <t>OS3c</t>
  </si>
  <si>
    <t>OS3d</t>
  </si>
  <si>
    <t>OS4a</t>
  </si>
  <si>
    <t>OS4b</t>
  </si>
  <si>
    <t>OS4c</t>
  </si>
  <si>
    <t>OS4d</t>
  </si>
  <si>
    <t>TPS1a</t>
  </si>
  <si>
    <t>TPS1b</t>
  </si>
  <si>
    <t>TPS1c</t>
  </si>
  <si>
    <t>PS1a</t>
  </si>
  <si>
    <t>PS1b</t>
  </si>
  <si>
    <t>PS1c</t>
  </si>
  <si>
    <t>PS2a</t>
  </si>
  <si>
    <t>PS2b</t>
  </si>
  <si>
    <t>PS2c</t>
  </si>
  <si>
    <t>confining pressure</t>
  </si>
  <si>
    <t>ss</t>
  </si>
  <si>
    <t>peak d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</si>
</sst>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DD6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 readingOrder="1"/>
    </xf>
    <xf numFmtId="164" fontId="0" fillId="0" borderId="0" xfId="0" applyNumberFormat="1"/>
    <xf numFmtId="2" fontId="0" fillId="0" borderId="0" xfId="0" applyNumberFormat="1"/>
    <xf numFmtId="0" fontId="0" fillId="0" borderId="0" xfId="0" applyFont="1"/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26409109161395"/>
          <c:y val="2.9110022528697984E-2"/>
          <c:w val="0.83676720973130003"/>
          <c:h val="0.72638712250909143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0"/>
            <c:trendlineLbl>
              <c:layout/>
              <c:numFmt formatCode="General" sourceLinked="0"/>
            </c:trendlineLbl>
          </c:trendline>
          <c:xVal>
            <c:numRef>
              <c:f>bibliography!$S$4:$S$21</c:f>
              <c:numCache>
                <c:formatCode>General</c:formatCode>
                <c:ptCount val="18"/>
                <c:pt idx="0">
                  <c:v>1.4</c:v>
                </c:pt>
                <c:pt idx="1">
                  <c:v>1.7</c:v>
                </c:pt>
                <c:pt idx="2">
                  <c:v>1.4</c:v>
                </c:pt>
                <c:pt idx="3">
                  <c:v>1.8</c:v>
                </c:pt>
                <c:pt idx="4">
                  <c:v>1.9</c:v>
                </c:pt>
                <c:pt idx="5">
                  <c:v>0.6</c:v>
                </c:pt>
                <c:pt idx="8">
                  <c:v>2.39</c:v>
                </c:pt>
                <c:pt idx="9">
                  <c:v>2.41</c:v>
                </c:pt>
                <c:pt idx="11">
                  <c:v>1.33</c:v>
                </c:pt>
                <c:pt idx="12">
                  <c:v>1.46</c:v>
                </c:pt>
                <c:pt idx="13">
                  <c:v>0.27</c:v>
                </c:pt>
                <c:pt idx="14">
                  <c:v>1.35</c:v>
                </c:pt>
                <c:pt idx="16">
                  <c:v>1.45</c:v>
                </c:pt>
              </c:numCache>
            </c:numRef>
          </c:xVal>
          <c:yVal>
            <c:numRef>
              <c:f>bibliography!$U$4:$U$21</c:f>
              <c:numCache>
                <c:formatCode>General</c:formatCode>
                <c:ptCount val="18"/>
                <c:pt idx="0">
                  <c:v>11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9</c:v>
                </c:pt>
                <c:pt idx="8">
                  <c:v>10</c:v>
                </c:pt>
                <c:pt idx="9">
                  <c:v>20</c:v>
                </c:pt>
                <c:pt idx="11">
                  <c:v>8</c:v>
                </c:pt>
                <c:pt idx="12">
                  <c:v>10</c:v>
                </c:pt>
                <c:pt idx="13">
                  <c:v>6</c:v>
                </c:pt>
                <c:pt idx="14">
                  <c:v>14</c:v>
                </c:pt>
                <c:pt idx="16">
                  <c:v>22.67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654184"/>
        <c:axId val="316654576"/>
      </c:scatterChart>
      <c:valAx>
        <c:axId val="316654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Liquidity</a:t>
                </a:r>
                <a:r>
                  <a:rPr lang="en-NZ" baseline="0"/>
                  <a:t> Index </a:t>
                </a:r>
                <a:endParaRPr lang="en-NZ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6654576"/>
        <c:crosses val="autoZero"/>
        <c:crossBetween val="midCat"/>
      </c:valAx>
      <c:valAx>
        <c:axId val="3166545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NZ"/>
                  <a:t>Sensitivity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6654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228118318450969E-2"/>
          <c:y val="3.1301660623676064E-2"/>
          <c:w val="0.53922963115730516"/>
          <c:h val="0.8660463694779007"/>
        </c:manualLayout>
      </c:layout>
      <c:scatterChart>
        <c:scatterStyle val="lineMarker"/>
        <c:varyColors val="0"/>
        <c:ser>
          <c:idx val="0"/>
          <c:order val="0"/>
          <c:tx>
            <c:v>Matua</c:v>
          </c:tx>
          <c:spPr>
            <a:ln w="25400" cap="rnd">
              <a:noFill/>
              <a:round/>
            </a:ln>
            <a:effectLst/>
          </c:spPr>
          <c:marker>
            <c:symbol val="x"/>
            <c:size val="8"/>
            <c:spPr>
              <a:noFill/>
              <a:ln w="19050">
                <a:solidFill>
                  <a:srgbClr val="92D050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92D050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0"/>
            <c:trendlineLbl>
              <c:layout>
                <c:manualLayout>
                  <c:x val="8.1531576330183986E-2"/>
                  <c:y val="-1.157168852826797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SS'!$C$3:$C$6</c:f>
              <c:numCache>
                <c:formatCode>General</c:formatCode>
                <c:ptCount val="4"/>
                <c:pt idx="0">
                  <c:v>13</c:v>
                </c:pt>
                <c:pt idx="1">
                  <c:v>29</c:v>
                </c:pt>
                <c:pt idx="2">
                  <c:v>33</c:v>
                </c:pt>
                <c:pt idx="3">
                  <c:v>29</c:v>
                </c:pt>
              </c:numCache>
            </c:numRef>
          </c:xVal>
          <c:yVal>
            <c:numRef>
              <c:f>'ECP vs SS'!$B$3:$B$6</c:f>
              <c:numCache>
                <c:formatCode>General</c:formatCode>
                <c:ptCount val="4"/>
                <c:pt idx="0">
                  <c:v>75</c:v>
                </c:pt>
                <c:pt idx="1">
                  <c:v>150</c:v>
                </c:pt>
                <c:pt idx="2">
                  <c:v>225</c:v>
                </c:pt>
                <c:pt idx="3">
                  <c:v>255</c:v>
                </c:pt>
              </c:numCache>
            </c:numRef>
          </c:yVal>
          <c:smooth val="0"/>
        </c:ser>
        <c:ser>
          <c:idx val="1"/>
          <c:order val="1"/>
          <c:tx>
            <c:v>Omokoroa (this study)</c:v>
          </c:tx>
          <c:spPr>
            <a:ln w="25400" cap="rnd">
              <a:noFill/>
              <a:round/>
            </a:ln>
            <a:effectLst/>
          </c:spPr>
          <c:marker>
            <c:symbol val="x"/>
            <c:size val="9"/>
            <c:spPr>
              <a:noFill/>
              <a:ln w="19050"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>
                    <a:lumMod val="60000"/>
                    <a:lumOff val="40000"/>
                  </a:schemeClr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0"/>
            <c:trendlineLbl>
              <c:layout>
                <c:manualLayout>
                  <c:x val="6.6490854785762568E-2"/>
                  <c:y val="3.1161455911008847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>
                          <a:lumMod val="60000"/>
                          <a:lumOff val="4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SS'!$C$8:$C$13</c:f>
              <c:numCache>
                <c:formatCode>General</c:formatCode>
                <c:ptCount val="6"/>
                <c:pt idx="0">
                  <c:v>14</c:v>
                </c:pt>
                <c:pt idx="1">
                  <c:v>31</c:v>
                </c:pt>
                <c:pt idx="2">
                  <c:v>20</c:v>
                </c:pt>
                <c:pt idx="3">
                  <c:v>32</c:v>
                </c:pt>
                <c:pt idx="4">
                  <c:v>50</c:v>
                </c:pt>
                <c:pt idx="5">
                  <c:v>32</c:v>
                </c:pt>
              </c:numCache>
            </c:numRef>
          </c:xVal>
          <c:yVal>
            <c:numRef>
              <c:f>'ECP vs SS'!$B$8:$B$13</c:f>
              <c:numCache>
                <c:formatCode>General</c:formatCode>
                <c:ptCount val="6"/>
                <c:pt idx="0">
                  <c:v>140</c:v>
                </c:pt>
                <c:pt idx="1">
                  <c:v>205</c:v>
                </c:pt>
                <c:pt idx="2">
                  <c:v>240</c:v>
                </c:pt>
                <c:pt idx="3">
                  <c:v>280</c:v>
                </c:pt>
                <c:pt idx="4">
                  <c:v>340</c:v>
                </c:pt>
                <c:pt idx="5">
                  <c:v>355</c:v>
                </c:pt>
              </c:numCache>
            </c:numRef>
          </c:yVal>
          <c:smooth val="0"/>
        </c:ser>
        <c:ser>
          <c:idx val="2"/>
          <c:order val="2"/>
          <c:tx>
            <c:v>Tauriko 1 (Wyatt, 2009)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4.9934661686306711E-2"/>
                  <c:y val="-0.4104111511121760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SS'!$C$15:$C$17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xVal>
          <c:yVal>
            <c:numRef>
              <c:f>'ECP vs SS'!$B$15:$B$17</c:f>
              <c:numCache>
                <c:formatCode>General</c:formatCode>
                <c:ptCount val="3"/>
                <c:pt idx="0">
                  <c:v>50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</c:ser>
        <c:ser>
          <c:idx val="3"/>
          <c:order val="3"/>
          <c:tx>
            <c:v>Tauriko 3 (Wyatt, 2009)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/>
                </a:solidFill>
                <a:prstDash val="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4376222154693327E-2"/>
                  <c:y val="-2.108477775863229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SS'!$C$18:$C$20</c:f>
              <c:numCache>
                <c:formatCode>General</c:formatCode>
                <c:ptCount val="3"/>
                <c:pt idx="0">
                  <c:v>17</c:v>
                </c:pt>
                <c:pt idx="1">
                  <c:v>14</c:v>
                </c:pt>
                <c:pt idx="2">
                  <c:v>17</c:v>
                </c:pt>
              </c:numCache>
            </c:numRef>
          </c:xVal>
          <c:yVal>
            <c:numRef>
              <c:f>'ECP vs SS'!$B$18:$B$20</c:f>
              <c:numCache>
                <c:formatCode>General</c:formatCode>
                <c:ptCount val="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</c:ser>
        <c:ser>
          <c:idx val="4"/>
          <c:order val="4"/>
          <c:tx>
            <c:v>Otumoetai 1 (Wyatt, 2009) 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900026805096456E-2"/>
                  <c:y val="0.112260492787958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rgbClr val="00B0F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SS'!$C$22:$C$24</c:f>
              <c:numCache>
                <c:formatCode>General</c:formatCode>
                <c:ptCount val="3"/>
                <c:pt idx="0">
                  <c:v>22</c:v>
                </c:pt>
                <c:pt idx="1">
                  <c:v>23</c:v>
                </c:pt>
                <c:pt idx="2">
                  <c:v>28</c:v>
                </c:pt>
              </c:numCache>
            </c:numRef>
          </c:xVal>
          <c:yVal>
            <c:numRef>
              <c:f>'ECP vs SS'!$B$22:$B$24</c:f>
              <c:numCache>
                <c:formatCode>General</c:formatCode>
                <c:ptCount val="3"/>
                <c:pt idx="0">
                  <c:v>20</c:v>
                </c:pt>
                <c:pt idx="1">
                  <c:v>80</c:v>
                </c:pt>
                <c:pt idx="2">
                  <c:v>100</c:v>
                </c:pt>
              </c:numCache>
            </c:numRef>
          </c:yVal>
          <c:smooth val="0"/>
        </c:ser>
        <c:ser>
          <c:idx val="5"/>
          <c:order val="5"/>
          <c:tx>
            <c:v>Otumoetai 2 (Wyatt, 2009) 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/>
                </a:solidFill>
                <a:prstDash val="dash"/>
              </a:ln>
              <a:effectLst/>
            </c:spPr>
            <c:trendlineType val="linear"/>
            <c:intercept val="0"/>
            <c:dispRSqr val="1"/>
            <c:dispEq val="0"/>
            <c:trendlineLbl>
              <c:layout>
                <c:manualLayout>
                  <c:x val="6.3417351540216271E-2"/>
                  <c:y val="-4.0297542538694345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SS'!$C$26:$C$29</c:f>
              <c:numCache>
                <c:formatCode>General</c:formatCode>
                <c:ptCount val="4"/>
                <c:pt idx="0">
                  <c:v>7</c:v>
                </c:pt>
                <c:pt idx="1">
                  <c:v>6</c:v>
                </c:pt>
                <c:pt idx="2">
                  <c:v>11</c:v>
                </c:pt>
                <c:pt idx="3">
                  <c:v>18</c:v>
                </c:pt>
              </c:numCache>
            </c:numRef>
          </c:xVal>
          <c:yVal>
            <c:numRef>
              <c:f>'ECP vs SS'!$B$26:$B$29</c:f>
              <c:numCache>
                <c:formatCode>General</c:formatCode>
                <c:ptCount val="4"/>
                <c:pt idx="0">
                  <c:v>20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yVal>
          <c:smooth val="0"/>
        </c:ser>
        <c:ser>
          <c:idx val="6"/>
          <c:order val="6"/>
          <c:tx>
            <c:v>Otumoetai 3 (Wyatt, 2009) 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'ECP vs SS'!$C$30:$C$33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xVal>
          <c:yVal>
            <c:numRef>
              <c:f>'ECP vs SS'!$B$30:$B$33</c:f>
              <c:numCache>
                <c:formatCode>General</c:formatCode>
                <c:ptCount val="4"/>
                <c:pt idx="0">
                  <c:v>20</c:v>
                </c:pt>
                <c:pt idx="1">
                  <c:v>50</c:v>
                </c:pt>
                <c:pt idx="2">
                  <c:v>80</c:v>
                </c:pt>
                <c:pt idx="3">
                  <c:v>150</c:v>
                </c:pt>
              </c:numCache>
            </c:numRef>
          </c:yVal>
          <c:smooth val="0"/>
        </c:ser>
        <c:ser>
          <c:idx val="7"/>
          <c:order val="7"/>
          <c:tx>
            <c:v>Otumoetai 4 (Wyatt, 2009) 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8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'ECP vs SS'!$C$34:$C$37</c:f>
              <c:numCache>
                <c:formatCode>General</c:formatCode>
                <c:ptCount val="4"/>
                <c:pt idx="0">
                  <c:v>19</c:v>
                </c:pt>
                <c:pt idx="1">
                  <c:v>17</c:v>
                </c:pt>
                <c:pt idx="2">
                  <c:v>25</c:v>
                </c:pt>
                <c:pt idx="3">
                  <c:v>20</c:v>
                </c:pt>
              </c:numCache>
            </c:numRef>
          </c:xVal>
          <c:yVal>
            <c:numRef>
              <c:f>'ECP vs SS'!$B$34:$B$37</c:f>
              <c:numCache>
                <c:formatCode>General</c:formatCode>
                <c:ptCount val="4"/>
                <c:pt idx="0">
                  <c:v>20</c:v>
                </c:pt>
                <c:pt idx="1">
                  <c:v>50</c:v>
                </c:pt>
                <c:pt idx="2">
                  <c:v>100</c:v>
                </c:pt>
                <c:pt idx="3">
                  <c:v>150</c:v>
                </c:pt>
              </c:numCache>
            </c:numRef>
          </c:yVal>
          <c:smooth val="0"/>
        </c:ser>
        <c:ser>
          <c:idx val="8"/>
          <c:order val="8"/>
          <c:tx>
            <c:v>Omokoroa 1 (Cunningham, 2012) 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>
                    <a:lumMod val="60000"/>
                  </a:schemeClr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4.6954658031099439E-2"/>
                  <c:y val="-2.406983089797686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3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SS'!$C$39:$C$41</c:f>
              <c:numCache>
                <c:formatCode>General</c:formatCode>
                <c:ptCount val="3"/>
                <c:pt idx="0">
                  <c:v>8</c:v>
                </c:pt>
                <c:pt idx="1">
                  <c:v>5</c:v>
                </c:pt>
                <c:pt idx="2">
                  <c:v>9</c:v>
                </c:pt>
              </c:numCache>
            </c:numRef>
          </c:xVal>
          <c:yVal>
            <c:numRef>
              <c:f>'ECP vs SS'!$B$39:$B$41</c:f>
              <c:numCache>
                <c:formatCode>General</c:formatCode>
                <c:ptCount val="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</c:ser>
        <c:ser>
          <c:idx val="9"/>
          <c:order val="9"/>
          <c:tx>
            <c:v>Omokoroa 2 (Cunningham, 2012)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4">
                    <a:lumMod val="60000"/>
                  </a:schemeClr>
                </a:solidFill>
                <a:prstDash val="sysDash"/>
              </a:ln>
              <a:effectLst/>
            </c:spPr>
            <c:trendlineType val="linear"/>
            <c:intercept val="0"/>
            <c:dispRSqr val="1"/>
            <c:dispEq val="0"/>
            <c:trendlineLbl>
              <c:layout>
                <c:manualLayout>
                  <c:x val="1.0350502602705303E-2"/>
                  <c:y val="-1.441688437834187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SS'!$C$42:$C$44</c:f>
              <c:numCache>
                <c:formatCode>General</c:formatCode>
                <c:ptCount val="3"/>
                <c:pt idx="0">
                  <c:v>16</c:v>
                </c:pt>
                <c:pt idx="1">
                  <c:v>26</c:v>
                </c:pt>
                <c:pt idx="2">
                  <c:v>24</c:v>
                </c:pt>
              </c:numCache>
            </c:numRef>
          </c:xVal>
          <c:yVal>
            <c:numRef>
              <c:f>'ECP vs SS'!$B$42:$B$44</c:f>
              <c:numCache>
                <c:formatCode>General</c:formatCode>
                <c:ptCount val="3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</c:numCache>
            </c:numRef>
          </c:yVal>
          <c:smooth val="0"/>
        </c:ser>
        <c:ser>
          <c:idx val="10"/>
          <c:order val="10"/>
          <c:tx>
            <c:v>Te Puna (Cunningham, 2012)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>
                    <a:lumMod val="60000"/>
                  </a:schemeClr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5.6593724977423397E-2"/>
                  <c:y val="-2.9179288095194177E-2"/>
                </c:manualLayout>
              </c:layout>
              <c:numFmt formatCode="General" sourceLinked="0"/>
              <c:spPr>
                <a:noFill/>
                <a:ln>
                  <a:solidFill>
                    <a:schemeClr val="bg1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SS'!$C$45:$C$47</c:f>
              <c:numCache>
                <c:formatCode>General</c:formatCode>
                <c:ptCount val="3"/>
                <c:pt idx="0">
                  <c:v>56</c:v>
                </c:pt>
                <c:pt idx="1">
                  <c:v>9</c:v>
                </c:pt>
                <c:pt idx="2">
                  <c:v>12</c:v>
                </c:pt>
              </c:numCache>
            </c:numRef>
          </c:xVal>
          <c:yVal>
            <c:numRef>
              <c:f>'ECP vs SS'!$B$45:$B$47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</c:numCache>
            </c:numRef>
          </c:yVal>
          <c:smooth val="0"/>
        </c:ser>
        <c:ser>
          <c:idx val="11"/>
          <c:order val="11"/>
          <c:tx>
            <c:v>Pahoia 1 (Cunningham, 2012)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6">
                    <a:lumMod val="60000"/>
                  </a:schemeClr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6.6534861442998486E-2"/>
                  <c:y val="-1.213366739534655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SS'!$C$48:$C$50</c:f>
              <c:numCache>
                <c:formatCode>General</c:formatCode>
                <c:ptCount val="3"/>
                <c:pt idx="0">
                  <c:v>15</c:v>
                </c:pt>
                <c:pt idx="1">
                  <c:v>25</c:v>
                </c:pt>
                <c:pt idx="2">
                  <c:v>24</c:v>
                </c:pt>
              </c:numCache>
            </c:numRef>
          </c:xVal>
          <c:yVal>
            <c:numRef>
              <c:f>'ECP vs SS'!$B$48:$B$50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</c:numCache>
            </c:numRef>
          </c:yVal>
          <c:smooth val="0"/>
        </c:ser>
        <c:ser>
          <c:idx val="12"/>
          <c:order val="12"/>
          <c:tx>
            <c:v>Pahoia 2 (Cunningham, 2012)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>
                    <a:lumMod val="80000"/>
                    <a:lumOff val="20000"/>
                  </a:schemeClr>
                </a:solidFill>
                <a:prstDash val="sysDash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2.0051412803916955E-2"/>
                  <c:y val="-2.01521454816373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2">
                          <a:lumMod val="40000"/>
                          <a:lumOff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'ECP vs SS'!$C$51:$C$53</c:f>
              <c:numCache>
                <c:formatCode>General</c:formatCode>
                <c:ptCount val="3"/>
                <c:pt idx="0">
                  <c:v>33</c:v>
                </c:pt>
                <c:pt idx="1">
                  <c:v>24</c:v>
                </c:pt>
                <c:pt idx="2">
                  <c:v>32</c:v>
                </c:pt>
              </c:numCache>
            </c:numRef>
          </c:xVal>
          <c:yVal>
            <c:numRef>
              <c:f>'ECP vs SS'!$B$51:$B$53</c:f>
              <c:numCache>
                <c:formatCode>General</c:formatCode>
                <c:ptCount val="3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655752"/>
        <c:axId val="316656536"/>
      </c:scatterChart>
      <c:valAx>
        <c:axId val="316655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NZ">
                    <a:latin typeface="Arial" panose="020B0604020202020204" pitchFamily="34" charset="0"/>
                    <a:cs typeface="Arial" panose="020B0604020202020204" pitchFamily="34" charset="0"/>
                  </a:rPr>
                  <a:t>Strain softening (%)</a:t>
                </a:r>
              </a:p>
            </c:rich>
          </c:tx>
          <c:layout>
            <c:manualLayout>
              <c:xMode val="edge"/>
              <c:yMode val="edge"/>
              <c:x val="0.49363066884194834"/>
              <c:y val="0.941176907251002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656536"/>
        <c:crosses val="autoZero"/>
        <c:crossBetween val="midCat"/>
      </c:valAx>
      <c:valAx>
        <c:axId val="316656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NZ">
                    <a:latin typeface="Arial" panose="020B0604020202020204" pitchFamily="34" charset="0"/>
                    <a:cs typeface="Arial" panose="020B0604020202020204" pitchFamily="34" charset="0"/>
                  </a:rPr>
                  <a:t>Effective confinng pressure (kPa)</a:t>
                </a:r>
              </a:p>
            </c:rich>
          </c:tx>
          <c:layout>
            <c:manualLayout>
              <c:xMode val="edge"/>
              <c:yMode val="edge"/>
              <c:x val="0"/>
              <c:y val="2.54654051011791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655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003312854544564"/>
          <c:y val="2.1397904659157321E-2"/>
          <c:w val="0.34246046676463526"/>
          <c:h val="0.94438704163117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650646784598927E-2"/>
          <c:y val="5.2708618511625283E-2"/>
          <c:w val="0.60244698734965951"/>
          <c:h val="0.789735897766877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'St vs LI'!$A$2</c:f>
              <c:strCache>
                <c:ptCount val="1"/>
                <c:pt idx="0">
                  <c:v>Cunningham (2012)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'St vs LI'!$B$3:$B$7</c:f>
              <c:numCache>
                <c:formatCode>General</c:formatCode>
                <c:ptCount val="5"/>
                <c:pt idx="0">
                  <c:v>1.4</c:v>
                </c:pt>
                <c:pt idx="1">
                  <c:v>1.7</c:v>
                </c:pt>
                <c:pt idx="2">
                  <c:v>1.4</c:v>
                </c:pt>
                <c:pt idx="3">
                  <c:v>1.8</c:v>
                </c:pt>
                <c:pt idx="4">
                  <c:v>1.9</c:v>
                </c:pt>
              </c:numCache>
            </c:numRef>
          </c:xVal>
          <c:yVal>
            <c:numRef>
              <c:f>'St vs LI'!$C$3:$C$7</c:f>
              <c:numCache>
                <c:formatCode>General</c:formatCode>
                <c:ptCount val="5"/>
                <c:pt idx="0">
                  <c:v>11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'St vs LI'!$A$10</c:f>
              <c:strCache>
                <c:ptCount val="1"/>
                <c:pt idx="0">
                  <c:v>Wyatt (2009)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'St vs LI'!$B$11:$B$17</c:f>
              <c:numCache>
                <c:formatCode>General</c:formatCode>
                <c:ptCount val="7"/>
                <c:pt idx="0">
                  <c:v>2.39</c:v>
                </c:pt>
                <c:pt idx="1">
                  <c:v>2.41</c:v>
                </c:pt>
                <c:pt idx="2">
                  <c:v>1.88</c:v>
                </c:pt>
                <c:pt idx="3">
                  <c:v>1.33</c:v>
                </c:pt>
                <c:pt idx="4">
                  <c:v>1.46</c:v>
                </c:pt>
                <c:pt idx="5">
                  <c:v>0.27</c:v>
                </c:pt>
                <c:pt idx="6">
                  <c:v>1.35</c:v>
                </c:pt>
              </c:numCache>
            </c:numRef>
          </c:xVal>
          <c:yVal>
            <c:numRef>
              <c:f>'St vs LI'!$C$11:$C$17</c:f>
              <c:numCache>
                <c:formatCode>General</c:formatCode>
                <c:ptCount val="7"/>
                <c:pt idx="0">
                  <c:v>10</c:v>
                </c:pt>
                <c:pt idx="1">
                  <c:v>20</c:v>
                </c:pt>
                <c:pt idx="2">
                  <c:v>5</c:v>
                </c:pt>
                <c:pt idx="3">
                  <c:v>8</c:v>
                </c:pt>
                <c:pt idx="4">
                  <c:v>10</c:v>
                </c:pt>
                <c:pt idx="5">
                  <c:v>6</c:v>
                </c:pt>
                <c:pt idx="6">
                  <c:v>14</c:v>
                </c:pt>
              </c:numCache>
            </c:numRef>
          </c:yVal>
          <c:smooth val="0"/>
        </c:ser>
        <c:ser>
          <c:idx val="2"/>
          <c:order val="2"/>
          <c:tx>
            <c:v>Arthurs (2010)</c:v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7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'St vs LI'!$B$25</c:f>
              <c:numCache>
                <c:formatCode>General</c:formatCode>
                <c:ptCount val="1"/>
                <c:pt idx="0">
                  <c:v>1.45</c:v>
                </c:pt>
              </c:numCache>
            </c:numRef>
          </c:xVal>
          <c:yVal>
            <c:numRef>
              <c:f>'St vs LI'!$C$25</c:f>
              <c:numCache>
                <c:formatCode>General</c:formatCode>
                <c:ptCount val="1"/>
                <c:pt idx="0">
                  <c:v>22.67</c:v>
                </c:pt>
              </c:numCache>
            </c:numRef>
          </c:yVal>
          <c:smooth val="0"/>
        </c:ser>
        <c:ser>
          <c:idx val="3"/>
          <c:order val="3"/>
          <c:tx>
            <c:v>Jacquet (1990)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trendline>
            <c:name>Jacquet (1990) trendline</c:name>
            <c:spPr>
              <a:ln w="19050" cap="rnd">
                <a:solidFill>
                  <a:schemeClr val="accent4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'St vs LI'!$B$27:$B$33</c:f>
              <c:numCache>
                <c:formatCode>General</c:formatCode>
                <c:ptCount val="7"/>
                <c:pt idx="0">
                  <c:v>0.78</c:v>
                </c:pt>
                <c:pt idx="1">
                  <c:v>0.26</c:v>
                </c:pt>
                <c:pt idx="2">
                  <c:v>0.64</c:v>
                </c:pt>
                <c:pt idx="3">
                  <c:v>0.6</c:v>
                </c:pt>
                <c:pt idx="4">
                  <c:v>0.76</c:v>
                </c:pt>
                <c:pt idx="5">
                  <c:v>0.49</c:v>
                </c:pt>
                <c:pt idx="6">
                  <c:v>0.6</c:v>
                </c:pt>
              </c:numCache>
            </c:numRef>
          </c:xVal>
          <c:yVal>
            <c:numRef>
              <c:f>'St vs LI'!$C$27:$C$33</c:f>
              <c:numCache>
                <c:formatCode>General</c:formatCode>
                <c:ptCount val="7"/>
                <c:pt idx="0">
                  <c:v>39</c:v>
                </c:pt>
                <c:pt idx="1">
                  <c:v>5</c:v>
                </c:pt>
                <c:pt idx="2">
                  <c:v>6</c:v>
                </c:pt>
                <c:pt idx="3">
                  <c:v>47</c:v>
                </c:pt>
                <c:pt idx="4">
                  <c:v>55</c:v>
                </c:pt>
                <c:pt idx="5">
                  <c:v>8</c:v>
                </c:pt>
                <c:pt idx="6">
                  <c:v>13</c:v>
                </c:pt>
              </c:numCache>
            </c:numRef>
          </c:yVal>
          <c:smooth val="0"/>
        </c:ser>
        <c:ser>
          <c:idx val="4"/>
          <c:order val="4"/>
          <c:tx>
            <c:v>This study (OM1)</c:v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'St vs LI'!$B$35</c:f>
              <c:numCache>
                <c:formatCode>0.00</c:formatCode>
                <c:ptCount val="1"/>
                <c:pt idx="0">
                  <c:v>2.9284455399024543</c:v>
                </c:pt>
              </c:numCache>
            </c:numRef>
          </c:xVal>
          <c:yVal>
            <c:numRef>
              <c:f>'St vs LI'!$C$35</c:f>
              <c:numCache>
                <c:formatCode>0.00</c:formatCode>
                <c:ptCount val="1"/>
                <c:pt idx="0">
                  <c:v>13.94</c:v>
                </c:pt>
              </c:numCache>
            </c:numRef>
          </c:yVal>
          <c:smooth val="0"/>
        </c:ser>
        <c:ser>
          <c:idx val="5"/>
          <c:order val="5"/>
          <c:tx>
            <c:v>This study (M1)</c:v>
          </c:tx>
          <c:spPr>
            <a:ln w="25400" cap="rnd">
              <a:noFill/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'St vs LI'!$B$36</c:f>
              <c:numCache>
                <c:formatCode>0.00</c:formatCode>
                <c:ptCount val="1"/>
                <c:pt idx="0">
                  <c:v>1.7822204336630922</c:v>
                </c:pt>
              </c:numCache>
            </c:numRef>
          </c:xVal>
          <c:yVal>
            <c:numRef>
              <c:f>'St vs LI'!$C$36</c:f>
              <c:numCache>
                <c:formatCode>0.00</c:formatCode>
                <c:ptCount val="1"/>
                <c:pt idx="0">
                  <c:v>10</c:v>
                </c:pt>
              </c:numCache>
            </c:numRef>
          </c:yVal>
          <c:smooth val="0"/>
        </c:ser>
        <c:ser>
          <c:idx val="6"/>
          <c:order val="6"/>
          <c:tx>
            <c:v>trendline tauranga sensitive materials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name>Trendline (Tauranga sensitive materials)</c:nam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4323367615295647E-3"/>
                  <c:y val="-4.2868811930378947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('St vs LI'!$B$3:$B$7,'St vs LI'!$B$11:$B$17,'St vs LI'!$B$35:$B$36)</c:f>
              <c:numCache>
                <c:formatCode>General</c:formatCode>
                <c:ptCount val="14"/>
                <c:pt idx="0">
                  <c:v>1.4</c:v>
                </c:pt>
                <c:pt idx="1">
                  <c:v>1.7</c:v>
                </c:pt>
                <c:pt idx="2">
                  <c:v>1.4</c:v>
                </c:pt>
                <c:pt idx="3">
                  <c:v>1.8</c:v>
                </c:pt>
                <c:pt idx="4">
                  <c:v>1.9</c:v>
                </c:pt>
                <c:pt idx="5">
                  <c:v>2.39</c:v>
                </c:pt>
                <c:pt idx="6">
                  <c:v>2.41</c:v>
                </c:pt>
                <c:pt idx="7">
                  <c:v>1.88</c:v>
                </c:pt>
                <c:pt idx="8">
                  <c:v>1.33</c:v>
                </c:pt>
                <c:pt idx="9">
                  <c:v>1.46</c:v>
                </c:pt>
                <c:pt idx="10">
                  <c:v>0.27</c:v>
                </c:pt>
                <c:pt idx="11">
                  <c:v>1.35</c:v>
                </c:pt>
                <c:pt idx="12" formatCode="0.00">
                  <c:v>2.9284455399024543</c:v>
                </c:pt>
                <c:pt idx="13" formatCode="0.00">
                  <c:v>1.7822204336630922</c:v>
                </c:pt>
              </c:numCache>
            </c:numRef>
          </c:xVal>
          <c:yVal>
            <c:numRef>
              <c:f>('St vs LI'!$C$3:$C$7,'St vs LI'!$C$11:$C$17,'St vs LI'!$C$35:$C$36)</c:f>
              <c:numCache>
                <c:formatCode>General</c:formatCode>
                <c:ptCount val="14"/>
                <c:pt idx="0">
                  <c:v>11</c:v>
                </c:pt>
                <c:pt idx="1">
                  <c:v>15</c:v>
                </c:pt>
                <c:pt idx="2">
                  <c:v>11</c:v>
                </c:pt>
                <c:pt idx="3">
                  <c:v>11</c:v>
                </c:pt>
                <c:pt idx="4">
                  <c:v>9</c:v>
                </c:pt>
                <c:pt idx="5">
                  <c:v>10</c:v>
                </c:pt>
                <c:pt idx="6">
                  <c:v>20</c:v>
                </c:pt>
                <c:pt idx="7">
                  <c:v>5</c:v>
                </c:pt>
                <c:pt idx="8">
                  <c:v>8</c:v>
                </c:pt>
                <c:pt idx="9">
                  <c:v>10</c:v>
                </c:pt>
                <c:pt idx="10">
                  <c:v>6</c:v>
                </c:pt>
                <c:pt idx="11">
                  <c:v>14</c:v>
                </c:pt>
                <c:pt idx="12" formatCode="0.00">
                  <c:v>13.94</c:v>
                </c:pt>
                <c:pt idx="13" formatCode="0.00">
                  <c:v>10</c:v>
                </c:pt>
              </c:numCache>
            </c:numRef>
          </c:yVal>
          <c:smooth val="0"/>
        </c:ser>
        <c:ser>
          <c:idx val="8"/>
          <c:order val="7"/>
          <c:tx>
            <c:v>Keam (2008)</c:v>
          </c:tx>
          <c:spPr>
            <a:ln w="25400" cap="rnd">
              <a:noFill/>
              <a:round/>
            </a:ln>
            <a:effectLst/>
          </c:spPr>
          <c:marker>
            <c:symbol val="star"/>
            <c:size val="9"/>
            <c:spPr>
              <a:noFill/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'St vs LI'!$B$42:$B$44</c:f>
              <c:numCache>
                <c:formatCode>0.0</c:formatCode>
                <c:ptCount val="3"/>
                <c:pt idx="0">
                  <c:v>2.0555555555555554</c:v>
                </c:pt>
                <c:pt idx="1">
                  <c:v>1.3799999999999997</c:v>
                </c:pt>
                <c:pt idx="2">
                  <c:v>1.0060606060606061</c:v>
                </c:pt>
              </c:numCache>
            </c:numRef>
          </c:xVal>
          <c:yVal>
            <c:numRef>
              <c:f>('St vs LI'!$C$42:$C$44,'St vs LI'!$C$46:$C$47)</c:f>
              <c:numCache>
                <c:formatCode>General</c:formatCode>
                <c:ptCount val="5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7</c:v>
                </c:pt>
                <c:pt idx="4">
                  <c:v>39</c:v>
                </c:pt>
              </c:numCache>
            </c:numRef>
          </c:yVal>
          <c:smooth val="0"/>
        </c:ser>
        <c:ser>
          <c:idx val="7"/>
          <c:order val="8"/>
          <c:tx>
            <c:v>Gulliver &amp; Houghton (1980)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F0000"/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'St vs LI'!$B$46:$B$47</c:f>
              <c:numCache>
                <c:formatCode>0.0</c:formatCode>
                <c:ptCount val="2"/>
                <c:pt idx="0">
                  <c:v>0.76595744680851063</c:v>
                </c:pt>
                <c:pt idx="1">
                  <c:v>0.96153846153846156</c:v>
                </c:pt>
              </c:numCache>
            </c:numRef>
          </c:xVal>
          <c:yVal>
            <c:numRef>
              <c:f>'St vs LI'!$C$46:$C$47</c:f>
              <c:numCache>
                <c:formatCode>General</c:formatCode>
                <c:ptCount val="2"/>
                <c:pt idx="0">
                  <c:v>7</c:v>
                </c:pt>
                <c:pt idx="1">
                  <c:v>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6658888"/>
        <c:axId val="159261832"/>
      </c:scatterChart>
      <c:valAx>
        <c:axId val="316658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2000" b="1"/>
                  <a:t>Liquidity</a:t>
                </a:r>
                <a:r>
                  <a:rPr lang="en-NZ" sz="2000" b="1" baseline="0"/>
                  <a:t> Index (-)</a:t>
                </a:r>
                <a:endParaRPr lang="en-NZ" sz="2000" b="1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261832"/>
        <c:crosses val="autoZero"/>
        <c:crossBetween val="midCat"/>
      </c:valAx>
      <c:valAx>
        <c:axId val="1592618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 sz="2000" b="1"/>
                  <a:t>Sensitivity (kPa)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6658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0.71080670839866511"/>
          <c:y val="5.9245600360229557E-2"/>
          <c:w val="0.28919329160133483"/>
          <c:h val="0.940754399639770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40693244854929"/>
          <c:y val="5.0207933984626647E-2"/>
          <c:w val="0.56652888439509441"/>
          <c:h val="0.81804970246376518"/>
        </c:manualLayout>
      </c:layout>
      <c:scatterChart>
        <c:scatterStyle val="lineMarker"/>
        <c:varyColors val="0"/>
        <c:ser>
          <c:idx val="8"/>
          <c:order val="0"/>
          <c:tx>
            <c:v>OM1 (this study)</c:v>
          </c:tx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92D050"/>
              </a:solidFill>
            </c:spPr>
          </c:marker>
          <c:xVal>
            <c:numRef>
              <c:f>bibliography!$D$30</c:f>
              <c:numCache>
                <c:formatCode>0.0</c:formatCode>
                <c:ptCount val="1"/>
                <c:pt idx="0">
                  <c:v>1316.6674964852682</c:v>
                </c:pt>
              </c:numCache>
            </c:numRef>
          </c:xVal>
          <c:yVal>
            <c:numRef>
              <c:f>bibliography!$B$30</c:f>
              <c:numCache>
                <c:formatCode>0.0</c:formatCode>
                <c:ptCount val="1"/>
                <c:pt idx="0">
                  <c:v>72.435841670291396</c:v>
                </c:pt>
              </c:numCache>
            </c:numRef>
          </c:yVal>
          <c:smooth val="0"/>
        </c:ser>
        <c:ser>
          <c:idx val="7"/>
          <c:order val="1"/>
          <c:tx>
            <c:v>M1 (this study)</c:v>
          </c:tx>
          <c:spPr>
            <a:ln w="28575">
              <a:noFill/>
            </a:ln>
          </c:spPr>
          <c:marker>
            <c:symbol val="triangle"/>
            <c:size val="10"/>
          </c:marker>
          <c:trendline>
            <c:trendlineType val="linear"/>
            <c:dispRSqr val="0"/>
            <c:dispEq val="0"/>
          </c:trendline>
          <c:xVal>
            <c:numRef>
              <c:f>bibliography!$D$31</c:f>
              <c:numCache>
                <c:formatCode>0.0</c:formatCode>
                <c:ptCount val="1"/>
                <c:pt idx="0">
                  <c:v>1689.5981146904087</c:v>
                </c:pt>
              </c:numCache>
            </c:numRef>
          </c:xVal>
          <c:yVal>
            <c:numRef>
              <c:f>bibliography!$B$31</c:f>
              <c:numCache>
                <c:formatCode>0.0</c:formatCode>
                <c:ptCount val="1"/>
                <c:pt idx="0">
                  <c:v>64.024455125143007</c:v>
                </c:pt>
              </c:numCache>
            </c:numRef>
          </c:yVal>
          <c:smooth val="0"/>
        </c:ser>
        <c:ser>
          <c:idx val="0"/>
          <c:order val="2"/>
          <c:tx>
            <c:v>Omokoroa (Cunningham, 2012)</c:v>
          </c:tx>
          <c:spPr>
            <a:ln w="28575">
              <a:noFill/>
            </a:ln>
          </c:spPr>
          <c:marker>
            <c:symbol val="diamond"/>
            <c:size val="10"/>
          </c:marker>
          <c:xVal>
            <c:numRef>
              <c:f>bibliography!$D$4</c:f>
              <c:numCache>
                <c:formatCode>General</c:formatCode>
                <c:ptCount val="1"/>
                <c:pt idx="0">
                  <c:v>1535</c:v>
                </c:pt>
              </c:numCache>
            </c:numRef>
          </c:xVal>
          <c:yVal>
            <c:numRef>
              <c:f>bibliography!$B$4</c:f>
              <c:numCache>
                <c:formatCode>General</c:formatCode>
                <c:ptCount val="1"/>
                <c:pt idx="0">
                  <c:v>84</c:v>
                </c:pt>
              </c:numCache>
            </c:numRef>
          </c:yVal>
          <c:smooth val="0"/>
        </c:ser>
        <c:ser>
          <c:idx val="1"/>
          <c:order val="3"/>
          <c:tx>
            <c:v>Omokoroa (Cunningham, 2012)</c:v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FF0000"/>
              </a:solidFill>
            </c:spPr>
          </c:marker>
          <c:xVal>
            <c:numRef>
              <c:f>bibliography!$D$5</c:f>
              <c:numCache>
                <c:formatCode>General</c:formatCode>
                <c:ptCount val="1"/>
                <c:pt idx="0">
                  <c:v>1475</c:v>
                </c:pt>
              </c:numCache>
            </c:numRef>
          </c:xVal>
          <c:yVal>
            <c:numRef>
              <c:f>bibliography!$B$5</c:f>
              <c:numCache>
                <c:formatCode>General</c:formatCode>
                <c:ptCount val="1"/>
                <c:pt idx="0">
                  <c:v>89.3</c:v>
                </c:pt>
              </c:numCache>
            </c:numRef>
          </c:yVal>
          <c:smooth val="0"/>
        </c:ser>
        <c:ser>
          <c:idx val="2"/>
          <c:order val="4"/>
          <c:tx>
            <c:v>Te Puna (Cunningham, 2012)</c:v>
          </c:tx>
          <c:spPr>
            <a:ln w="28575">
              <a:noFill/>
            </a:ln>
          </c:spPr>
          <c:marker>
            <c:symbol val="diamond"/>
            <c:size val="10"/>
            <c:spPr>
              <a:solidFill>
                <a:srgbClr val="00B0F0"/>
              </a:solidFill>
            </c:spPr>
          </c:marker>
          <c:xVal>
            <c:numRef>
              <c:f>bibliography!$D$6</c:f>
              <c:numCache>
                <c:formatCode>General</c:formatCode>
                <c:ptCount val="1"/>
                <c:pt idx="0">
                  <c:v>1436</c:v>
                </c:pt>
              </c:numCache>
            </c:numRef>
          </c:xVal>
          <c:yVal>
            <c:numRef>
              <c:f>bibliography!$B$6</c:f>
              <c:numCache>
                <c:formatCode>General</c:formatCode>
                <c:ptCount val="1"/>
                <c:pt idx="0">
                  <c:v>108</c:v>
                </c:pt>
              </c:numCache>
            </c:numRef>
          </c:yVal>
          <c:smooth val="0"/>
        </c:ser>
        <c:ser>
          <c:idx val="3"/>
          <c:order val="5"/>
          <c:tx>
            <c:v>Pahoia (Cunningham, 2012)</c:v>
          </c:tx>
          <c:spPr>
            <a:ln w="28575">
              <a:noFill/>
            </a:ln>
          </c:spPr>
          <c:marker>
            <c:symbol val="diamond"/>
            <c:size val="10"/>
          </c:marker>
          <c:xVal>
            <c:numRef>
              <c:f>bibliography!$D$7</c:f>
              <c:numCache>
                <c:formatCode>General</c:formatCode>
                <c:ptCount val="1"/>
                <c:pt idx="0">
                  <c:v>1633</c:v>
                </c:pt>
              </c:numCache>
            </c:numRef>
          </c:xVal>
          <c:yVal>
            <c:numRef>
              <c:f>bibliography!$B$7</c:f>
              <c:numCache>
                <c:formatCode>General</c:formatCode>
                <c:ptCount val="1"/>
                <c:pt idx="0">
                  <c:v>67.5</c:v>
                </c:pt>
              </c:numCache>
            </c:numRef>
          </c:yVal>
          <c:smooth val="0"/>
        </c:ser>
        <c:ser>
          <c:idx val="4"/>
          <c:order val="6"/>
          <c:tx>
            <c:v>Tauriko (Wyatt, 2009)</c:v>
          </c:tx>
          <c:spPr>
            <a:ln w="28575">
              <a:noFill/>
            </a:ln>
          </c:spPr>
          <c:marker>
            <c:symbol val="x"/>
            <c:size val="10"/>
            <c:spPr>
              <a:noFill/>
            </c:spPr>
          </c:marker>
          <c:xVal>
            <c:numRef>
              <c:f>bibliography!$D$13</c:f>
              <c:numCache>
                <c:formatCode>General</c:formatCode>
                <c:ptCount val="1"/>
                <c:pt idx="0">
                  <c:v>1273</c:v>
                </c:pt>
              </c:numCache>
            </c:numRef>
          </c:xVal>
          <c:yVal>
            <c:numRef>
              <c:f>bibliography!$B$12</c:f>
              <c:numCache>
                <c:formatCode>General</c:formatCode>
                <c:ptCount val="1"/>
                <c:pt idx="0">
                  <c:v>115</c:v>
                </c:pt>
              </c:numCache>
            </c:numRef>
          </c:yVal>
          <c:smooth val="0"/>
        </c:ser>
        <c:ser>
          <c:idx val="5"/>
          <c:order val="7"/>
          <c:tx>
            <c:v>Tauriko (Wyatt, 2009)</c:v>
          </c:tx>
          <c:spPr>
            <a:ln w="28575">
              <a:noFill/>
            </a:ln>
          </c:spPr>
          <c:marker>
            <c:symbol val="x"/>
            <c:size val="10"/>
            <c:spPr>
              <a:noFill/>
            </c:spPr>
          </c:marker>
          <c:xVal>
            <c:numRef>
              <c:f>bibliography!$D$13</c:f>
              <c:numCache>
                <c:formatCode>General</c:formatCode>
                <c:ptCount val="1"/>
                <c:pt idx="0">
                  <c:v>1273</c:v>
                </c:pt>
              </c:numCache>
            </c:numRef>
          </c:xVal>
          <c:yVal>
            <c:numRef>
              <c:f>bibliography!$B$13</c:f>
              <c:numCache>
                <c:formatCode>General</c:formatCode>
                <c:ptCount val="1"/>
                <c:pt idx="0">
                  <c:v>109</c:v>
                </c:pt>
              </c:numCache>
            </c:numRef>
          </c:yVal>
          <c:smooth val="0"/>
        </c:ser>
        <c:ser>
          <c:idx val="9"/>
          <c:order val="8"/>
          <c:tx>
            <c:v>Otumoetai (Wyatt, 2009)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chemeClr val="accent6">
                  <a:lumMod val="60000"/>
                  <a:lumOff val="40000"/>
                </a:schemeClr>
              </a:solidFill>
            </c:spPr>
          </c:marker>
          <c:xVal>
            <c:numRef>
              <c:f>bibliography!$D$15</c:f>
              <c:numCache>
                <c:formatCode>General</c:formatCode>
                <c:ptCount val="1"/>
                <c:pt idx="0">
                  <c:v>1358</c:v>
                </c:pt>
              </c:numCache>
            </c:numRef>
          </c:xVal>
          <c:yVal>
            <c:numRef>
              <c:f>bibliography!$B$15</c:f>
              <c:numCache>
                <c:formatCode>General</c:formatCode>
                <c:ptCount val="1"/>
                <c:pt idx="0">
                  <c:v>104</c:v>
                </c:pt>
              </c:numCache>
            </c:numRef>
          </c:yVal>
          <c:smooth val="0"/>
        </c:ser>
        <c:ser>
          <c:idx val="10"/>
          <c:order val="9"/>
          <c:tx>
            <c:v>Otumoetai (Wyatt, 2009)</c:v>
          </c:tx>
          <c:spPr>
            <a:ln w="28575">
              <a:noFill/>
            </a:ln>
          </c:spPr>
          <c:marker>
            <c:symbol val="square"/>
            <c:size val="10"/>
            <c:spPr>
              <a:solidFill>
                <a:schemeClr val="tx1">
                  <a:lumMod val="65000"/>
                  <a:lumOff val="35000"/>
                </a:schemeClr>
              </a:solidFill>
            </c:spPr>
          </c:marker>
          <c:xVal>
            <c:numRef>
              <c:f>bibliography!$D$16</c:f>
              <c:numCache>
                <c:formatCode>General</c:formatCode>
                <c:ptCount val="1"/>
                <c:pt idx="0">
                  <c:v>1497</c:v>
                </c:pt>
              </c:numCache>
            </c:numRef>
          </c:xVal>
          <c:yVal>
            <c:numRef>
              <c:f>bibliography!$B$16</c:f>
              <c:numCache>
                <c:formatCode>General</c:formatCode>
                <c:ptCount val="1"/>
                <c:pt idx="0">
                  <c:v>69</c:v>
                </c:pt>
              </c:numCache>
            </c:numRef>
          </c:yVal>
          <c:smooth val="0"/>
        </c:ser>
        <c:ser>
          <c:idx val="12"/>
          <c:order val="10"/>
          <c:tx>
            <c:v>Otumoetai (Wyatt, 2009)</c:v>
          </c:tx>
          <c:spPr>
            <a:ln w="28575">
              <a:noFill/>
            </a:ln>
          </c:spPr>
          <c:marker>
            <c:symbol val="square"/>
            <c:size val="10"/>
          </c:marker>
          <c:xVal>
            <c:numRef>
              <c:f>bibliography!$D$18</c:f>
              <c:numCache>
                <c:formatCode>General</c:formatCode>
                <c:ptCount val="1"/>
                <c:pt idx="0">
                  <c:v>1407</c:v>
                </c:pt>
              </c:numCache>
            </c:numRef>
          </c:xVal>
          <c:yVal>
            <c:numRef>
              <c:f>bibliography!$B$18</c:f>
              <c:numCache>
                <c:formatCode>General</c:formatCode>
                <c:ptCount val="1"/>
                <c:pt idx="0">
                  <c:v>86</c:v>
                </c:pt>
              </c:numCache>
            </c:numRef>
          </c:yVal>
          <c:smooth val="0"/>
        </c:ser>
        <c:ser>
          <c:idx val="13"/>
          <c:order val="11"/>
          <c:tx>
            <c:strRef>
              <c:f>bibliography!$A$33</c:f>
              <c:strCache>
                <c:ptCount val="1"/>
                <c:pt idx="0">
                  <c:v>London Clay (Bishop 1965)</c:v>
                </c:pt>
              </c:strCache>
            </c:strRef>
          </c:tx>
          <c:spPr>
            <a:ln w="28575">
              <a:noFill/>
            </a:ln>
          </c:spPr>
          <c:marker>
            <c:symbol val="plus"/>
            <c:size val="10"/>
          </c:marker>
          <c:xVal>
            <c:numRef>
              <c:f>bibliography!$D$33</c:f>
              <c:numCache>
                <c:formatCode>General</c:formatCode>
                <c:ptCount val="1"/>
                <c:pt idx="0">
                  <c:v>2066</c:v>
                </c:pt>
              </c:numCache>
            </c:numRef>
          </c:xVal>
          <c:yVal>
            <c:numRef>
              <c:f>bibliography!$B$33</c:f>
              <c:numCache>
                <c:formatCode>General</c:formatCode>
                <c:ptCount val="1"/>
                <c:pt idx="0">
                  <c:v>22.9</c:v>
                </c:pt>
              </c:numCache>
            </c:numRef>
          </c:yVal>
          <c:smooth val="0"/>
        </c:ser>
        <c:ser>
          <c:idx val="14"/>
          <c:order val="12"/>
          <c:tx>
            <c:strRef>
              <c:f>bibliography!$A$35</c:f>
              <c:strCache>
                <c:ptCount val="1"/>
                <c:pt idx="0">
                  <c:v>Tiller Clay (Gylland 2013)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chemeClr val="accent2">
                  <a:lumMod val="50000"/>
                </a:schemeClr>
              </a:solidFill>
            </c:spPr>
          </c:marker>
          <c:trendline>
            <c:trendlineType val="linear"/>
            <c:dispRSqr val="0"/>
            <c:dispEq val="0"/>
          </c:trendline>
          <c:xVal>
            <c:numRef>
              <c:f>bibliography!$D$35</c:f>
              <c:numCache>
                <c:formatCode>General</c:formatCode>
                <c:ptCount val="1"/>
                <c:pt idx="0">
                  <c:v>1900</c:v>
                </c:pt>
              </c:numCache>
            </c:numRef>
          </c:xVal>
          <c:yVal>
            <c:numRef>
              <c:f>bibliography!$B$35</c:f>
              <c:numCache>
                <c:formatCode>General</c:formatCode>
                <c:ptCount val="1"/>
                <c:pt idx="0">
                  <c:v>40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235856"/>
        <c:axId val="363242128"/>
      </c:scatterChart>
      <c:valAx>
        <c:axId val="363235856"/>
        <c:scaling>
          <c:orientation val="minMax"/>
          <c:min val="12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NZ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Wet</a:t>
                </a:r>
                <a:r>
                  <a:rPr lang="en-NZ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bulk density (kg m</a:t>
                </a:r>
                <a:r>
                  <a:rPr lang="en-NZ" b="1" baseline="300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-3</a:t>
                </a:r>
                <a:r>
                  <a:rPr lang="en-NZ" b="1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)</a:t>
                </a:r>
                <a:endParaRPr lang="en-NZ" b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0214437239955982"/>
              <c:y val="0.9327733600684252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3242128"/>
        <c:crosses val="autoZero"/>
        <c:crossBetween val="midCat"/>
      </c:valAx>
      <c:valAx>
        <c:axId val="363242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NZ" b="1">
                    <a:ln>
                      <a:noFill/>
                    </a:ln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Moisture content</a:t>
                </a:r>
                <a:r>
                  <a:rPr lang="en-NZ" b="1" baseline="0">
                    <a:ln>
                      <a:noFill/>
                    </a:ln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(%)</a:t>
                </a:r>
                <a:endParaRPr lang="en-NZ" b="1">
                  <a:ln>
                    <a:noFill/>
                  </a:ln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63235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51121583449338"/>
          <c:y val="5.3863162761710506E-2"/>
          <c:w val="0.25372490226187761"/>
          <c:h val="0.839147029993541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440169</xdr:colOff>
      <xdr:row>46</xdr:row>
      <xdr:rowOff>199</xdr:rowOff>
    </xdr:from>
    <xdr:to>
      <xdr:col>13</xdr:col>
      <xdr:colOff>96693</xdr:colOff>
      <xdr:row>60</xdr:row>
      <xdr:rowOff>76399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428417</xdr:colOff>
      <xdr:row>10</xdr:row>
      <xdr:rowOff>20293</xdr:rowOff>
    </xdr:from>
    <xdr:to>
      <xdr:col>22</xdr:col>
      <xdr:colOff>503168</xdr:colOff>
      <xdr:row>33</xdr:row>
      <xdr:rowOff>51145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143082</xdr:colOff>
      <xdr:row>2</xdr:row>
      <xdr:rowOff>116692</xdr:rowOff>
    </xdr:from>
    <xdr:to>
      <xdr:col>24</xdr:col>
      <xdr:colOff>17318</xdr:colOff>
      <xdr:row>33</xdr:row>
      <xdr:rowOff>98549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114300</xdr:rowOff>
    </xdr:from>
    <xdr:to>
      <xdr:col>13</xdr:col>
      <xdr:colOff>411577</xdr:colOff>
      <xdr:row>25</xdr:row>
      <xdr:rowOff>46264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3"/>
  <sheetViews>
    <sheetView tabSelected="1" zoomScale="40" zoomScaleNormal="40" workbookViewId="0">
      <selection activeCell="A22" sqref="A22:A28"/>
    </sheetView>
  </sheetViews>
  <sheetFormatPr defaultRowHeight="14.5" x14ac:dyDescent="0.35"/>
  <cols>
    <col min="1" max="1" width="24.453125" bestFit="1" customWidth="1"/>
    <col min="2" max="2" width="20" bestFit="1" customWidth="1"/>
    <col min="3" max="3" width="20" customWidth="1"/>
    <col min="4" max="4" width="31.1796875" bestFit="1" customWidth="1"/>
    <col min="6" max="6" width="14.7265625" bestFit="1" customWidth="1"/>
    <col min="8" max="8" width="14.81640625" bestFit="1" customWidth="1"/>
    <col min="10" max="10" width="11.7265625" bestFit="1" customWidth="1"/>
    <col min="11" max="11" width="13.26953125" bestFit="1" customWidth="1"/>
    <col min="12" max="12" width="14.81640625" bestFit="1" customWidth="1"/>
    <col min="15" max="15" width="22.7265625" bestFit="1" customWidth="1"/>
    <col min="16" max="16" width="14.81640625" bestFit="1" customWidth="1"/>
    <col min="17" max="17" width="20" bestFit="1" customWidth="1"/>
    <col min="18" max="18" width="23.54296875" bestFit="1" customWidth="1"/>
    <col min="19" max="19" width="17.81640625" bestFit="1" customWidth="1"/>
    <col min="20" max="20" width="14.453125" bestFit="1" customWidth="1"/>
  </cols>
  <sheetData>
    <row r="2" spans="1:21" x14ac:dyDescent="0.35">
      <c r="B2" s="1" t="s">
        <v>6</v>
      </c>
      <c r="C2" s="1" t="s">
        <v>7</v>
      </c>
      <c r="D2" s="1" t="s">
        <v>17</v>
      </c>
      <c r="E2" s="1" t="s">
        <v>7</v>
      </c>
      <c r="F2" s="1" t="s">
        <v>18</v>
      </c>
      <c r="G2" s="1" t="s">
        <v>7</v>
      </c>
      <c r="H2" s="1" t="s">
        <v>16</v>
      </c>
      <c r="I2" s="1" t="s">
        <v>7</v>
      </c>
      <c r="J2" s="1" t="s">
        <v>15</v>
      </c>
      <c r="K2" s="1" t="s">
        <v>14</v>
      </c>
      <c r="L2" s="1" t="s">
        <v>11</v>
      </c>
      <c r="M2" s="1" t="s">
        <v>12</v>
      </c>
      <c r="N2" s="1" t="s">
        <v>13</v>
      </c>
      <c r="P2" s="1" t="s">
        <v>8</v>
      </c>
      <c r="Q2" s="1" t="s">
        <v>19</v>
      </c>
      <c r="R2" s="1" t="s">
        <v>10</v>
      </c>
      <c r="S2" s="1" t="s">
        <v>9</v>
      </c>
      <c r="T2" s="1" t="s">
        <v>20</v>
      </c>
      <c r="U2" s="1" t="s">
        <v>30</v>
      </c>
    </row>
    <row r="3" spans="1:21" x14ac:dyDescent="0.35">
      <c r="A3" s="1" t="s">
        <v>2</v>
      </c>
      <c r="O3" s="1" t="s">
        <v>2</v>
      </c>
    </row>
    <row r="4" spans="1:21" x14ac:dyDescent="0.35">
      <c r="A4" s="1" t="s">
        <v>0</v>
      </c>
      <c r="B4">
        <v>84</v>
      </c>
      <c r="C4">
        <v>4</v>
      </c>
      <c r="D4">
        <v>1535</v>
      </c>
      <c r="E4">
        <v>26</v>
      </c>
      <c r="F4">
        <v>834</v>
      </c>
      <c r="G4">
        <v>14</v>
      </c>
      <c r="H4">
        <v>2410</v>
      </c>
      <c r="I4">
        <v>5</v>
      </c>
      <c r="J4">
        <v>65.38</v>
      </c>
      <c r="K4">
        <v>1.89</v>
      </c>
      <c r="L4">
        <v>10.29</v>
      </c>
      <c r="M4">
        <v>49.11</v>
      </c>
      <c r="N4">
        <v>10.6</v>
      </c>
      <c r="O4" s="1" t="s">
        <v>0</v>
      </c>
      <c r="P4">
        <v>72.3</v>
      </c>
      <c r="Q4">
        <v>45.7</v>
      </c>
      <c r="R4">
        <v>26.6</v>
      </c>
      <c r="S4">
        <v>1.4</v>
      </c>
      <c r="T4">
        <v>2.6</v>
      </c>
      <c r="U4">
        <v>11</v>
      </c>
    </row>
    <row r="5" spans="1:21" x14ac:dyDescent="0.35">
      <c r="A5" s="1" t="s">
        <v>1</v>
      </c>
      <c r="B5">
        <v>89.3</v>
      </c>
      <c r="C5">
        <v>1</v>
      </c>
      <c r="D5">
        <v>1475</v>
      </c>
      <c r="E5">
        <v>27</v>
      </c>
      <c r="F5">
        <v>779</v>
      </c>
      <c r="G5">
        <v>14</v>
      </c>
      <c r="H5">
        <v>2420</v>
      </c>
      <c r="I5">
        <v>3</v>
      </c>
      <c r="J5">
        <v>687</v>
      </c>
      <c r="K5">
        <v>2.11</v>
      </c>
      <c r="L5">
        <v>2.17</v>
      </c>
      <c r="M5">
        <v>73.400000000000006</v>
      </c>
      <c r="N5">
        <v>24.43</v>
      </c>
      <c r="O5" s="1" t="s">
        <v>1</v>
      </c>
      <c r="P5">
        <v>73.599999999999994</v>
      </c>
      <c r="Q5">
        <v>51.5</v>
      </c>
      <c r="R5">
        <v>22.1</v>
      </c>
      <c r="S5">
        <v>1.7</v>
      </c>
      <c r="T5">
        <v>10.199999999999999</v>
      </c>
      <c r="U5">
        <v>15</v>
      </c>
    </row>
    <row r="6" spans="1:21" x14ac:dyDescent="0.35">
      <c r="A6" s="1" t="s">
        <v>4</v>
      </c>
      <c r="B6">
        <v>108</v>
      </c>
      <c r="C6">
        <v>7</v>
      </c>
      <c r="D6">
        <v>1436</v>
      </c>
      <c r="E6">
        <v>12</v>
      </c>
      <c r="F6">
        <v>687</v>
      </c>
      <c r="G6">
        <v>6</v>
      </c>
      <c r="H6">
        <v>2220</v>
      </c>
      <c r="I6">
        <v>7</v>
      </c>
      <c r="J6">
        <v>69</v>
      </c>
      <c r="K6">
        <v>2.23</v>
      </c>
      <c r="L6">
        <v>2.96</v>
      </c>
      <c r="M6">
        <v>76.14</v>
      </c>
      <c r="N6">
        <v>20.9</v>
      </c>
      <c r="O6" s="1" t="s">
        <v>4</v>
      </c>
      <c r="P6">
        <v>89.4</v>
      </c>
      <c r="Q6">
        <v>45.7</v>
      </c>
      <c r="R6">
        <v>43.6</v>
      </c>
      <c r="S6">
        <v>1.4</v>
      </c>
      <c r="T6">
        <v>14.7</v>
      </c>
      <c r="U6">
        <v>11</v>
      </c>
    </row>
    <row r="7" spans="1:21" x14ac:dyDescent="0.35">
      <c r="A7" s="1" t="s">
        <v>5</v>
      </c>
      <c r="B7">
        <v>67.5</v>
      </c>
      <c r="C7">
        <v>2</v>
      </c>
      <c r="D7">
        <v>1633</v>
      </c>
      <c r="E7">
        <v>3</v>
      </c>
      <c r="F7">
        <v>975</v>
      </c>
      <c r="G7">
        <v>2</v>
      </c>
      <c r="H7">
        <v>2530</v>
      </c>
      <c r="I7">
        <v>19</v>
      </c>
      <c r="J7">
        <v>61</v>
      </c>
      <c r="K7">
        <v>1.59</v>
      </c>
      <c r="L7">
        <v>4.97</v>
      </c>
      <c r="M7">
        <v>84.62</v>
      </c>
      <c r="N7">
        <v>10.4</v>
      </c>
      <c r="O7" s="1" t="s">
        <v>5</v>
      </c>
      <c r="P7">
        <v>52.9</v>
      </c>
      <c r="Q7">
        <v>34.299999999999997</v>
      </c>
      <c r="R7">
        <v>18.600000000000001</v>
      </c>
      <c r="S7">
        <v>1.8</v>
      </c>
      <c r="T7">
        <v>3.7</v>
      </c>
      <c r="U7">
        <v>11</v>
      </c>
    </row>
    <row r="8" spans="1:21" x14ac:dyDescent="0.35">
      <c r="A8" s="1" t="s">
        <v>32</v>
      </c>
      <c r="O8" s="1" t="s">
        <v>32</v>
      </c>
      <c r="P8">
        <v>53.6</v>
      </c>
      <c r="Q8">
        <v>35.799999999999997</v>
      </c>
      <c r="R8">
        <v>17.899999999999999</v>
      </c>
      <c r="S8">
        <v>1.9</v>
      </c>
      <c r="T8">
        <v>2.7</v>
      </c>
      <c r="U8">
        <v>9</v>
      </c>
    </row>
    <row r="9" spans="1:21" ht="14.25" customHeight="1" x14ac:dyDescent="0.35">
      <c r="A9" s="1" t="s">
        <v>34</v>
      </c>
      <c r="O9" s="1" t="s">
        <v>34</v>
      </c>
      <c r="P9">
        <v>52.7</v>
      </c>
      <c r="Q9">
        <v>37.1</v>
      </c>
      <c r="R9">
        <v>15.5</v>
      </c>
      <c r="S9">
        <v>0.6</v>
      </c>
      <c r="T9">
        <v>0.6</v>
      </c>
    </row>
    <row r="10" spans="1:21" ht="14.25" customHeight="1" x14ac:dyDescent="0.35">
      <c r="A10" s="1"/>
      <c r="O10" s="1"/>
    </row>
    <row r="11" spans="1:21" x14ac:dyDescent="0.35">
      <c r="A11" s="1" t="s">
        <v>3</v>
      </c>
      <c r="O11" s="1" t="s">
        <v>3</v>
      </c>
    </row>
    <row r="12" spans="1:21" x14ac:dyDescent="0.35">
      <c r="A12" s="1" t="s">
        <v>23</v>
      </c>
      <c r="B12">
        <v>115</v>
      </c>
      <c r="C12">
        <v>0.5</v>
      </c>
      <c r="D12">
        <v>1280</v>
      </c>
      <c r="E12">
        <v>24</v>
      </c>
      <c r="F12">
        <v>656</v>
      </c>
      <c r="G12">
        <v>41</v>
      </c>
      <c r="H12">
        <v>2532</v>
      </c>
      <c r="I12">
        <v>9</v>
      </c>
      <c r="J12">
        <v>74.099999999999994</v>
      </c>
      <c r="K12">
        <v>2.86</v>
      </c>
      <c r="L12">
        <v>5.7</v>
      </c>
      <c r="M12">
        <v>81.22</v>
      </c>
      <c r="N12">
        <v>13.08</v>
      </c>
      <c r="O12" s="1" t="s">
        <v>23</v>
      </c>
      <c r="P12">
        <v>81.25</v>
      </c>
      <c r="Q12">
        <v>56.89</v>
      </c>
      <c r="R12">
        <v>24.36</v>
      </c>
      <c r="S12">
        <v>2.39</v>
      </c>
      <c r="T12">
        <v>4.2699999999999996</v>
      </c>
      <c r="U12">
        <v>10</v>
      </c>
    </row>
    <row r="13" spans="1:21" x14ac:dyDescent="0.35">
      <c r="A13" s="1" t="s">
        <v>24</v>
      </c>
      <c r="B13">
        <v>109</v>
      </c>
      <c r="C13">
        <v>0.7</v>
      </c>
      <c r="D13">
        <v>1273</v>
      </c>
      <c r="E13">
        <v>18</v>
      </c>
      <c r="F13">
        <v>589</v>
      </c>
      <c r="G13">
        <v>13</v>
      </c>
      <c r="H13">
        <v>2591</v>
      </c>
      <c r="I13">
        <v>5</v>
      </c>
      <c r="J13">
        <v>77.3</v>
      </c>
      <c r="K13">
        <v>3.4</v>
      </c>
      <c r="L13">
        <v>7.21</v>
      </c>
      <c r="M13">
        <v>82.86</v>
      </c>
      <c r="N13">
        <v>9.93</v>
      </c>
      <c r="O13" s="1" t="s">
        <v>24</v>
      </c>
      <c r="P13">
        <v>72.67</v>
      </c>
      <c r="Q13">
        <v>46.66</v>
      </c>
      <c r="R13">
        <v>26.01</v>
      </c>
      <c r="S13">
        <v>2.41</v>
      </c>
      <c r="T13">
        <v>3.61</v>
      </c>
      <c r="U13">
        <v>20</v>
      </c>
    </row>
    <row r="14" spans="1:21" x14ac:dyDescent="0.35">
      <c r="A14" s="1" t="s">
        <v>33</v>
      </c>
      <c r="O14" s="1" t="s">
        <v>33</v>
      </c>
    </row>
    <row r="15" spans="1:21" x14ac:dyDescent="0.35">
      <c r="A15" s="1" t="s">
        <v>25</v>
      </c>
      <c r="B15">
        <v>104</v>
      </c>
      <c r="D15">
        <v>1358</v>
      </c>
      <c r="E15">
        <v>8</v>
      </c>
      <c r="F15">
        <v>656</v>
      </c>
      <c r="G15">
        <v>8</v>
      </c>
      <c r="H15">
        <v>2636</v>
      </c>
      <c r="I15">
        <v>8</v>
      </c>
      <c r="J15">
        <v>75.099999999999994</v>
      </c>
      <c r="K15">
        <v>3.02</v>
      </c>
      <c r="L15">
        <v>9.98</v>
      </c>
      <c r="M15">
        <v>65.39</v>
      </c>
      <c r="N15">
        <v>24.52</v>
      </c>
      <c r="O15" s="1" t="s">
        <v>25</v>
      </c>
      <c r="P15">
        <v>90.02</v>
      </c>
      <c r="Q15">
        <v>47.32</v>
      </c>
      <c r="R15">
        <v>42.7</v>
      </c>
      <c r="S15">
        <v>1.33</v>
      </c>
      <c r="T15">
        <v>4.28</v>
      </c>
      <c r="U15">
        <v>8</v>
      </c>
    </row>
    <row r="16" spans="1:21" x14ac:dyDescent="0.35">
      <c r="A16" s="1" t="s">
        <v>26</v>
      </c>
      <c r="B16">
        <v>69</v>
      </c>
      <c r="C16">
        <v>4</v>
      </c>
      <c r="D16">
        <v>1497</v>
      </c>
      <c r="E16">
        <v>30</v>
      </c>
      <c r="F16">
        <v>893</v>
      </c>
      <c r="G16">
        <v>51</v>
      </c>
      <c r="H16">
        <v>2664</v>
      </c>
      <c r="I16">
        <v>8</v>
      </c>
      <c r="J16">
        <v>66.5</v>
      </c>
      <c r="K16">
        <v>1.98</v>
      </c>
      <c r="L16">
        <v>6.39</v>
      </c>
      <c r="M16">
        <v>40.590000000000003</v>
      </c>
      <c r="N16">
        <v>52.91</v>
      </c>
      <c r="O16" s="1" t="s">
        <v>26</v>
      </c>
      <c r="P16">
        <v>57.4</v>
      </c>
      <c r="Q16">
        <v>32.44</v>
      </c>
      <c r="R16">
        <v>24.96</v>
      </c>
      <c r="S16">
        <v>1.46</v>
      </c>
      <c r="T16">
        <v>3.91</v>
      </c>
      <c r="U16">
        <v>10</v>
      </c>
    </row>
    <row r="17" spans="1:21" x14ac:dyDescent="0.35">
      <c r="A17" s="1" t="s">
        <v>27</v>
      </c>
      <c r="B17">
        <v>66</v>
      </c>
      <c r="C17">
        <v>3</v>
      </c>
      <c r="D17">
        <v>1515</v>
      </c>
      <c r="E17">
        <v>19</v>
      </c>
      <c r="F17">
        <v>920</v>
      </c>
      <c r="G17">
        <v>15</v>
      </c>
      <c r="H17">
        <v>2667</v>
      </c>
      <c r="I17">
        <v>2</v>
      </c>
      <c r="J17">
        <v>65.5</v>
      </c>
      <c r="K17">
        <v>1.9</v>
      </c>
      <c r="L17">
        <v>33.54</v>
      </c>
      <c r="M17">
        <v>54.93</v>
      </c>
      <c r="N17">
        <v>10.93</v>
      </c>
      <c r="O17" s="1" t="s">
        <v>27</v>
      </c>
      <c r="P17">
        <v>96.4</v>
      </c>
      <c r="Q17">
        <v>54.41</v>
      </c>
      <c r="R17">
        <v>41.99</v>
      </c>
      <c r="S17">
        <v>0.27</v>
      </c>
      <c r="T17">
        <v>1.25</v>
      </c>
      <c r="U17">
        <v>6</v>
      </c>
    </row>
    <row r="18" spans="1:21" x14ac:dyDescent="0.35">
      <c r="A18" s="1" t="s">
        <v>28</v>
      </c>
      <c r="B18">
        <v>86</v>
      </c>
      <c r="C18">
        <v>0.3</v>
      </c>
      <c r="D18">
        <v>1407</v>
      </c>
      <c r="E18">
        <v>9</v>
      </c>
      <c r="F18">
        <v>743</v>
      </c>
      <c r="G18">
        <v>9</v>
      </c>
      <c r="H18">
        <v>2686</v>
      </c>
      <c r="I18">
        <v>3</v>
      </c>
      <c r="J18">
        <v>72.3</v>
      </c>
      <c r="K18">
        <v>2.62</v>
      </c>
      <c r="L18">
        <v>1.98</v>
      </c>
      <c r="M18">
        <v>51.15</v>
      </c>
      <c r="N18">
        <v>46.87</v>
      </c>
      <c r="O18" s="1" t="s">
        <v>28</v>
      </c>
      <c r="P18">
        <v>72.959999999999994</v>
      </c>
      <c r="Q18">
        <v>36.799999999999997</v>
      </c>
      <c r="R18">
        <v>36.18</v>
      </c>
      <c r="S18">
        <v>1.35</v>
      </c>
      <c r="T18">
        <v>18.27</v>
      </c>
      <c r="U18">
        <v>14</v>
      </c>
    </row>
    <row r="19" spans="1:21" x14ac:dyDescent="0.35">
      <c r="A19" s="1"/>
      <c r="O19" s="1"/>
    </row>
    <row r="20" spans="1:21" x14ac:dyDescent="0.35">
      <c r="A20" s="1" t="s">
        <v>45</v>
      </c>
      <c r="B20">
        <v>80</v>
      </c>
      <c r="D20">
        <v>1450</v>
      </c>
      <c r="F20">
        <v>800</v>
      </c>
      <c r="J20">
        <v>69</v>
      </c>
      <c r="K20">
        <v>3.23</v>
      </c>
      <c r="O20" s="1" t="s">
        <v>29</v>
      </c>
      <c r="P20">
        <v>63</v>
      </c>
      <c r="Q20">
        <v>49</v>
      </c>
      <c r="R20">
        <v>15</v>
      </c>
      <c r="S20">
        <v>1.45</v>
      </c>
      <c r="U20">
        <v>22.67</v>
      </c>
    </row>
    <row r="21" spans="1:21" x14ac:dyDescent="0.35">
      <c r="A21" s="1"/>
      <c r="O21" s="1"/>
    </row>
    <row r="22" spans="1:21" x14ac:dyDescent="0.35">
      <c r="A22" s="1" t="s">
        <v>35</v>
      </c>
      <c r="B22">
        <v>89</v>
      </c>
      <c r="L22">
        <v>56</v>
      </c>
      <c r="M22">
        <v>39</v>
      </c>
      <c r="N22">
        <v>4</v>
      </c>
      <c r="O22" s="1" t="s">
        <v>35</v>
      </c>
      <c r="P22">
        <v>99</v>
      </c>
      <c r="Q22">
        <v>53</v>
      </c>
      <c r="R22">
        <v>46</v>
      </c>
      <c r="S22">
        <v>0.78</v>
      </c>
      <c r="T22" s="8">
        <f>R22/L22</f>
        <v>0.8214285714285714</v>
      </c>
      <c r="U22">
        <v>39</v>
      </c>
    </row>
    <row r="23" spans="1:21" x14ac:dyDescent="0.35">
      <c r="A23" s="1" t="s">
        <v>37</v>
      </c>
      <c r="B23">
        <v>75</v>
      </c>
      <c r="L23">
        <v>47</v>
      </c>
      <c r="M23">
        <v>34</v>
      </c>
      <c r="N23">
        <v>14</v>
      </c>
      <c r="O23" s="1" t="s">
        <v>37</v>
      </c>
      <c r="P23">
        <v>98</v>
      </c>
      <c r="Q23">
        <v>67</v>
      </c>
      <c r="R23">
        <v>31</v>
      </c>
      <c r="S23">
        <v>0.26</v>
      </c>
      <c r="T23" s="8">
        <f t="shared" ref="T23:T28" si="0">R23/L23</f>
        <v>0.65957446808510634</v>
      </c>
      <c r="U23">
        <v>5</v>
      </c>
    </row>
    <row r="24" spans="1:21" x14ac:dyDescent="0.35">
      <c r="A24" s="1" t="s">
        <v>38</v>
      </c>
      <c r="B24">
        <v>60</v>
      </c>
      <c r="L24">
        <v>31</v>
      </c>
      <c r="M24">
        <v>45</v>
      </c>
      <c r="N24">
        <v>19</v>
      </c>
      <c r="O24" s="1" t="s">
        <v>38</v>
      </c>
      <c r="P24">
        <v>68</v>
      </c>
      <c r="Q24">
        <v>46</v>
      </c>
      <c r="R24">
        <v>22</v>
      </c>
      <c r="S24">
        <v>0.64</v>
      </c>
      <c r="T24" s="8">
        <f t="shared" si="0"/>
        <v>0.70967741935483875</v>
      </c>
      <c r="U24">
        <v>6</v>
      </c>
    </row>
    <row r="25" spans="1:21" x14ac:dyDescent="0.35">
      <c r="A25" s="1" t="s">
        <v>39</v>
      </c>
      <c r="B25">
        <v>55</v>
      </c>
      <c r="L25">
        <v>21</v>
      </c>
      <c r="M25">
        <v>40</v>
      </c>
      <c r="N25">
        <v>10</v>
      </c>
      <c r="O25" s="1" t="s">
        <v>39</v>
      </c>
      <c r="P25">
        <v>63</v>
      </c>
      <c r="Q25">
        <v>43</v>
      </c>
      <c r="R25">
        <v>20</v>
      </c>
      <c r="S25">
        <v>0.6</v>
      </c>
      <c r="T25" s="8">
        <f t="shared" si="0"/>
        <v>0.95238095238095233</v>
      </c>
      <c r="U25">
        <v>47</v>
      </c>
    </row>
    <row r="26" spans="1:21" x14ac:dyDescent="0.35">
      <c r="A26" s="1" t="s">
        <v>40</v>
      </c>
      <c r="B26">
        <v>79</v>
      </c>
      <c r="L26">
        <v>25</v>
      </c>
      <c r="M26">
        <v>39</v>
      </c>
      <c r="N26">
        <v>18</v>
      </c>
      <c r="O26" s="1" t="s">
        <v>40</v>
      </c>
      <c r="P26">
        <v>86</v>
      </c>
      <c r="Q26">
        <v>57</v>
      </c>
      <c r="R26">
        <v>29</v>
      </c>
      <c r="S26">
        <v>0.76</v>
      </c>
      <c r="T26" s="8">
        <f t="shared" si="0"/>
        <v>1.1599999999999999</v>
      </c>
      <c r="U26">
        <v>55</v>
      </c>
    </row>
    <row r="27" spans="1:21" x14ac:dyDescent="0.35">
      <c r="A27" s="1" t="s">
        <v>41</v>
      </c>
      <c r="B27">
        <v>108</v>
      </c>
      <c r="L27">
        <v>36</v>
      </c>
      <c r="M27">
        <v>39</v>
      </c>
      <c r="N27">
        <v>15</v>
      </c>
      <c r="O27" s="1" t="s">
        <v>41</v>
      </c>
      <c r="P27">
        <v>133</v>
      </c>
      <c r="Q27">
        <v>84</v>
      </c>
      <c r="R27">
        <v>49</v>
      </c>
      <c r="S27">
        <v>0.49</v>
      </c>
      <c r="T27" s="8">
        <f t="shared" si="0"/>
        <v>1.3611111111111112</v>
      </c>
      <c r="U27">
        <v>8</v>
      </c>
    </row>
    <row r="28" spans="1:21" x14ac:dyDescent="0.35">
      <c r="A28" s="1" t="s">
        <v>42</v>
      </c>
      <c r="B28">
        <v>108</v>
      </c>
      <c r="L28">
        <v>40</v>
      </c>
      <c r="M28">
        <v>31</v>
      </c>
      <c r="N28">
        <v>16</v>
      </c>
      <c r="O28" s="1" t="s">
        <v>42</v>
      </c>
      <c r="P28">
        <v>127</v>
      </c>
      <c r="Q28">
        <v>79</v>
      </c>
      <c r="R28">
        <v>48</v>
      </c>
      <c r="S28">
        <v>0.6</v>
      </c>
      <c r="T28" s="8">
        <f t="shared" si="0"/>
        <v>1.2</v>
      </c>
      <c r="U28">
        <v>13</v>
      </c>
    </row>
    <row r="29" spans="1:21" x14ac:dyDescent="0.35">
      <c r="A29" s="1"/>
      <c r="O29" s="1"/>
    </row>
    <row r="30" spans="1:21" x14ac:dyDescent="0.35">
      <c r="A30" s="1" t="s">
        <v>36</v>
      </c>
      <c r="B30" s="4">
        <v>72.435841670291396</v>
      </c>
      <c r="D30" s="4">
        <v>1316.6674964852682</v>
      </c>
      <c r="E30" s="4">
        <v>45.642279631114292</v>
      </c>
      <c r="F30" s="4">
        <v>763.55108819604982</v>
      </c>
      <c r="G30" s="4">
        <v>26.468498974202191</v>
      </c>
      <c r="H30" s="4">
        <v>2517.103854287951</v>
      </c>
      <c r="I30" s="4">
        <v>9.7328182278304443</v>
      </c>
      <c r="J30" s="4">
        <v>69.665491278982358</v>
      </c>
      <c r="K30" s="4">
        <v>2.2965755575501956</v>
      </c>
      <c r="L30" s="5">
        <v>62.6</v>
      </c>
      <c r="M30" s="5">
        <v>37.299999999999997</v>
      </c>
      <c r="N30" s="6">
        <v>0.1</v>
      </c>
      <c r="O30" s="1" t="s">
        <v>36</v>
      </c>
      <c r="P30" s="8">
        <v>65.923000000000002</v>
      </c>
      <c r="Q30" s="8">
        <v>41.187746882503319</v>
      </c>
      <c r="R30" s="8">
        <v>24.735253117496683</v>
      </c>
      <c r="S30" s="8">
        <v>2.9284455399024543</v>
      </c>
      <c r="T30" s="8">
        <v>0.3951318389376467</v>
      </c>
      <c r="U30" s="8">
        <v>13.94</v>
      </c>
    </row>
    <row r="31" spans="1:21" x14ac:dyDescent="0.35">
      <c r="A31" s="1" t="s">
        <v>44</v>
      </c>
      <c r="B31" s="7">
        <v>64.024455125143007</v>
      </c>
      <c r="C31">
        <v>0.3</v>
      </c>
      <c r="D31" s="7">
        <v>1689.5981146904087</v>
      </c>
      <c r="E31" s="7">
        <v>97.812468620182088</v>
      </c>
      <c r="F31" s="7">
        <v>979.81797418836049</v>
      </c>
      <c r="G31" s="7">
        <v>56.722609962991292</v>
      </c>
      <c r="H31" s="7">
        <v>2777.3285416311114</v>
      </c>
      <c r="I31" s="7">
        <v>257.87025435952205</v>
      </c>
      <c r="J31" s="7">
        <v>64.720847407814475</v>
      </c>
      <c r="K31" s="7">
        <v>1.8345352042880532</v>
      </c>
      <c r="L31" s="7">
        <v>40.088506000000002</v>
      </c>
      <c r="M31" s="7">
        <v>22.294801545454543</v>
      </c>
      <c r="N31" s="7">
        <v>37.616692454545458</v>
      </c>
      <c r="O31" s="1" t="s">
        <v>31</v>
      </c>
      <c r="P31" s="8">
        <v>52.075000000000003</v>
      </c>
      <c r="Q31" s="8">
        <v>36.798673007128684</v>
      </c>
      <c r="R31" s="8">
        <v>15.276326992871319</v>
      </c>
      <c r="S31" s="8">
        <v>1.7822204336630922</v>
      </c>
      <c r="T31" s="8">
        <v>0.38106501132447601</v>
      </c>
      <c r="U31" s="8">
        <v>10</v>
      </c>
    </row>
    <row r="33" spans="1:21" x14ac:dyDescent="0.35">
      <c r="A33" s="1" t="s">
        <v>43</v>
      </c>
      <c r="B33">
        <v>22.9</v>
      </c>
      <c r="D33">
        <v>2066</v>
      </c>
      <c r="O33" s="1" t="s">
        <v>21</v>
      </c>
    </row>
    <row r="35" spans="1:21" x14ac:dyDescent="0.35">
      <c r="A35" s="1" t="s">
        <v>46</v>
      </c>
      <c r="B35">
        <v>40</v>
      </c>
      <c r="D35">
        <v>1900</v>
      </c>
      <c r="K35">
        <v>1.1000000000000001</v>
      </c>
      <c r="L35">
        <v>40</v>
      </c>
      <c r="M35">
        <v>37</v>
      </c>
      <c r="O35" s="1" t="s">
        <v>22</v>
      </c>
      <c r="P35">
        <v>25</v>
      </c>
      <c r="Q35">
        <v>20</v>
      </c>
      <c r="R35">
        <v>5</v>
      </c>
      <c r="S35">
        <f>B35/R35</f>
        <v>8</v>
      </c>
      <c r="T35">
        <f>S35/L35</f>
        <v>0.2</v>
      </c>
      <c r="U35">
        <v>300</v>
      </c>
    </row>
    <row r="37" spans="1:21" x14ac:dyDescent="0.35">
      <c r="A37" s="1" t="s">
        <v>48</v>
      </c>
      <c r="B37">
        <v>85</v>
      </c>
      <c r="O37" s="1" t="s">
        <v>48</v>
      </c>
      <c r="P37">
        <v>66</v>
      </c>
      <c r="Q37">
        <v>48</v>
      </c>
      <c r="R37">
        <v>18</v>
      </c>
      <c r="S37" s="7">
        <f t="shared" ref="S37:S39" si="1">(B37-Q37)/R37</f>
        <v>2.0555555555555554</v>
      </c>
      <c r="U37">
        <v>16</v>
      </c>
    </row>
    <row r="38" spans="1:21" x14ac:dyDescent="0.35">
      <c r="A38" s="2" t="s">
        <v>49</v>
      </c>
      <c r="B38" s="3">
        <v>58.8</v>
      </c>
      <c r="C38" s="3"/>
      <c r="D38" s="3"/>
      <c r="E38" s="3"/>
      <c r="F38" s="3"/>
      <c r="G38" s="3"/>
      <c r="H38" s="3"/>
      <c r="I38" s="3"/>
      <c r="O38" s="2" t="s">
        <v>49</v>
      </c>
      <c r="P38">
        <v>55</v>
      </c>
      <c r="Q38">
        <v>45</v>
      </c>
      <c r="R38">
        <v>10</v>
      </c>
      <c r="S38" s="7">
        <f t="shared" si="1"/>
        <v>1.3799999999999997</v>
      </c>
      <c r="U38">
        <v>16</v>
      </c>
    </row>
    <row r="39" spans="1:21" x14ac:dyDescent="0.35">
      <c r="A39" s="10" t="s">
        <v>50</v>
      </c>
      <c r="B39" s="4">
        <v>72.2</v>
      </c>
      <c r="C39" s="4"/>
      <c r="D39" s="4"/>
      <c r="E39" s="4"/>
      <c r="F39" s="4"/>
      <c r="G39" s="5"/>
      <c r="H39" s="5"/>
      <c r="I39" s="6"/>
      <c r="O39" s="10" t="s">
        <v>50</v>
      </c>
      <c r="P39">
        <v>72</v>
      </c>
      <c r="Q39">
        <v>39</v>
      </c>
      <c r="R39">
        <v>33</v>
      </c>
      <c r="S39" s="7">
        <f t="shared" si="1"/>
        <v>1.0060606060606061</v>
      </c>
      <c r="U39">
        <v>16</v>
      </c>
    </row>
    <row r="40" spans="1:21" x14ac:dyDescent="0.35">
      <c r="A40" s="4"/>
      <c r="B40" s="4"/>
      <c r="C40" s="4"/>
      <c r="D40" s="4"/>
      <c r="E40" s="4"/>
      <c r="F40" s="4"/>
      <c r="G40" s="4"/>
      <c r="H40" s="4"/>
      <c r="I40" s="4"/>
      <c r="O40" s="4"/>
    </row>
    <row r="41" spans="1:21" x14ac:dyDescent="0.35">
      <c r="A41" s="7" t="s">
        <v>51</v>
      </c>
      <c r="B41" s="7">
        <v>90</v>
      </c>
      <c r="C41" s="7"/>
      <c r="D41" s="7"/>
      <c r="E41" s="7"/>
      <c r="F41" s="7"/>
      <c r="G41" s="7"/>
      <c r="H41" s="7"/>
      <c r="I41" s="7"/>
      <c r="O41" s="7" t="s">
        <v>51</v>
      </c>
      <c r="P41">
        <v>101</v>
      </c>
      <c r="Q41">
        <v>54</v>
      </c>
      <c r="R41">
        <f>P41-Q41</f>
        <v>47</v>
      </c>
      <c r="S41" s="8">
        <f>(B41-Q41)/R41</f>
        <v>0.76595744680851063</v>
      </c>
      <c r="U41">
        <v>7</v>
      </c>
    </row>
    <row r="42" spans="1:21" x14ac:dyDescent="0.35">
      <c r="A42" s="7" t="s">
        <v>51</v>
      </c>
      <c r="B42" s="7">
        <v>85</v>
      </c>
      <c r="C42" s="7"/>
      <c r="D42" s="7"/>
      <c r="E42" s="7"/>
      <c r="F42" s="7"/>
      <c r="G42" s="7"/>
      <c r="H42" s="7"/>
      <c r="I42" s="7"/>
      <c r="O42" s="7" t="s">
        <v>51</v>
      </c>
      <c r="U42">
        <v>14</v>
      </c>
    </row>
    <row r="43" spans="1:21" x14ac:dyDescent="0.35">
      <c r="A43" s="7" t="s">
        <v>51</v>
      </c>
      <c r="B43">
        <v>75</v>
      </c>
      <c r="O43" s="7" t="s">
        <v>51</v>
      </c>
      <c r="P43">
        <v>76</v>
      </c>
      <c r="Q43">
        <v>50</v>
      </c>
      <c r="R43">
        <f>P43-Q43</f>
        <v>26</v>
      </c>
      <c r="S43" s="7">
        <f>(B43-Q43)/R43</f>
        <v>0.96153846153846156</v>
      </c>
      <c r="U43">
        <v>39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F11" zoomScaleNormal="100" workbookViewId="0">
      <selection activeCell="AB17" sqref="AB17"/>
    </sheetView>
  </sheetViews>
  <sheetFormatPr defaultRowHeight="14.5" x14ac:dyDescent="0.35"/>
  <cols>
    <col min="2" max="2" width="17.7265625" bestFit="1" customWidth="1"/>
  </cols>
  <sheetData>
    <row r="1" spans="1:4" x14ac:dyDescent="0.35">
      <c r="A1" t="s">
        <v>52</v>
      </c>
    </row>
    <row r="2" spans="1:4" ht="15" thickBot="1" x14ac:dyDescent="0.4">
      <c r="B2" t="s">
        <v>94</v>
      </c>
      <c r="C2" t="s">
        <v>95</v>
      </c>
      <c r="D2" t="s">
        <v>96</v>
      </c>
    </row>
    <row r="3" spans="1:4" x14ac:dyDescent="0.35">
      <c r="A3" s="11" t="s">
        <v>53</v>
      </c>
      <c r="B3" s="11">
        <v>75</v>
      </c>
      <c r="C3" s="11">
        <v>13</v>
      </c>
    </row>
    <row r="4" spans="1:4" x14ac:dyDescent="0.35">
      <c r="A4" s="12" t="s">
        <v>54</v>
      </c>
      <c r="B4" s="12">
        <v>150</v>
      </c>
      <c r="C4" s="12">
        <v>29</v>
      </c>
    </row>
    <row r="5" spans="1:4" x14ac:dyDescent="0.35">
      <c r="A5" s="12" t="s">
        <v>55</v>
      </c>
      <c r="B5" s="12">
        <v>225</v>
      </c>
      <c r="C5" s="12">
        <v>33</v>
      </c>
    </row>
    <row r="6" spans="1:4" ht="15" thickBot="1" x14ac:dyDescent="0.4">
      <c r="A6" s="13" t="s">
        <v>56</v>
      </c>
      <c r="B6" s="13">
        <v>255</v>
      </c>
      <c r="C6" s="13">
        <v>29</v>
      </c>
    </row>
    <row r="7" spans="1:4" ht="15" thickBot="1" x14ac:dyDescent="0.4"/>
    <row r="8" spans="1:4" x14ac:dyDescent="0.35">
      <c r="A8" s="15" t="s">
        <v>57</v>
      </c>
      <c r="B8" s="15">
        <v>140</v>
      </c>
      <c r="C8" s="15">
        <v>14</v>
      </c>
    </row>
    <row r="9" spans="1:4" x14ac:dyDescent="0.35">
      <c r="A9" s="12" t="s">
        <v>58</v>
      </c>
      <c r="B9" s="12">
        <v>205</v>
      </c>
      <c r="C9" s="12">
        <v>31</v>
      </c>
    </row>
    <row r="10" spans="1:4" x14ac:dyDescent="0.35">
      <c r="A10" s="12" t="s">
        <v>59</v>
      </c>
      <c r="B10" s="12">
        <v>240</v>
      </c>
      <c r="C10" s="12">
        <v>20</v>
      </c>
    </row>
    <row r="11" spans="1:4" x14ac:dyDescent="0.35">
      <c r="A11" s="12" t="s">
        <v>60</v>
      </c>
      <c r="B11" s="12">
        <v>280</v>
      </c>
      <c r="C11" s="12">
        <v>32</v>
      </c>
    </row>
    <row r="12" spans="1:4" x14ac:dyDescent="0.35">
      <c r="A12" s="12" t="s">
        <v>61</v>
      </c>
      <c r="B12" s="12">
        <v>340</v>
      </c>
      <c r="C12" s="12">
        <v>50</v>
      </c>
    </row>
    <row r="13" spans="1:4" ht="15" thickBot="1" x14ac:dyDescent="0.4">
      <c r="A13" s="13" t="s">
        <v>62</v>
      </c>
      <c r="B13" s="13">
        <v>355</v>
      </c>
      <c r="C13" s="13">
        <v>32</v>
      </c>
    </row>
    <row r="14" spans="1:4" ht="15" thickBot="1" x14ac:dyDescent="0.4">
      <c r="A14" s="14"/>
    </row>
    <row r="15" spans="1:4" x14ac:dyDescent="0.35">
      <c r="A15" s="15" t="s">
        <v>63</v>
      </c>
      <c r="B15" s="15">
        <v>50</v>
      </c>
      <c r="C15" s="15">
        <v>2</v>
      </c>
    </row>
    <row r="16" spans="1:4" x14ac:dyDescent="0.35">
      <c r="A16" s="16" t="s">
        <v>64</v>
      </c>
      <c r="B16" s="16">
        <v>200</v>
      </c>
      <c r="C16" s="16">
        <v>1</v>
      </c>
    </row>
    <row r="17" spans="1:3" x14ac:dyDescent="0.35">
      <c r="A17" s="16" t="s">
        <v>65</v>
      </c>
      <c r="B17" s="16">
        <v>300</v>
      </c>
      <c r="C17" s="16">
        <v>1</v>
      </c>
    </row>
    <row r="18" spans="1:3" x14ac:dyDescent="0.35">
      <c r="A18" s="17" t="s">
        <v>66</v>
      </c>
      <c r="B18" s="17">
        <v>100</v>
      </c>
      <c r="C18" s="17">
        <v>17</v>
      </c>
    </row>
    <row r="19" spans="1:3" x14ac:dyDescent="0.35">
      <c r="A19" s="17" t="s">
        <v>67</v>
      </c>
      <c r="B19" s="17">
        <v>200</v>
      </c>
      <c r="C19" s="17">
        <v>14</v>
      </c>
    </row>
    <row r="20" spans="1:3" ht="15" thickBot="1" x14ac:dyDescent="0.4">
      <c r="A20" s="18" t="s">
        <v>68</v>
      </c>
      <c r="B20" s="18">
        <v>300</v>
      </c>
      <c r="C20" s="18">
        <v>17</v>
      </c>
    </row>
    <row r="21" spans="1:3" ht="15" thickBot="1" x14ac:dyDescent="0.4"/>
    <row r="22" spans="1:3" x14ac:dyDescent="0.35">
      <c r="A22" s="19" t="s">
        <v>69</v>
      </c>
      <c r="B22" s="19">
        <v>20</v>
      </c>
      <c r="C22" s="19">
        <v>22</v>
      </c>
    </row>
    <row r="23" spans="1:3" x14ac:dyDescent="0.35">
      <c r="A23" s="20" t="s">
        <v>70</v>
      </c>
      <c r="B23" s="20">
        <v>80</v>
      </c>
      <c r="C23" s="20">
        <v>23</v>
      </c>
    </row>
    <row r="24" spans="1:3" x14ac:dyDescent="0.35">
      <c r="A24" s="20" t="s">
        <v>71</v>
      </c>
      <c r="B24" s="20">
        <v>100</v>
      </c>
      <c r="C24" s="20">
        <v>28</v>
      </c>
    </row>
    <row r="25" spans="1:3" x14ac:dyDescent="0.35">
      <c r="A25" s="12" t="s">
        <v>72</v>
      </c>
      <c r="B25" s="12">
        <v>150</v>
      </c>
      <c r="C25" s="12">
        <v>24</v>
      </c>
    </row>
    <row r="26" spans="1:3" x14ac:dyDescent="0.35">
      <c r="A26" s="17" t="s">
        <v>73</v>
      </c>
      <c r="B26" s="17">
        <v>20</v>
      </c>
      <c r="C26" s="17">
        <v>7</v>
      </c>
    </row>
    <row r="27" spans="1:3" x14ac:dyDescent="0.35">
      <c r="A27" s="17" t="s">
        <v>74</v>
      </c>
      <c r="B27" s="17">
        <v>50</v>
      </c>
      <c r="C27" s="17">
        <v>6</v>
      </c>
    </row>
    <row r="28" spans="1:3" x14ac:dyDescent="0.35">
      <c r="A28" s="12" t="s">
        <v>75</v>
      </c>
      <c r="B28" s="21">
        <v>100</v>
      </c>
      <c r="C28" s="12">
        <v>11</v>
      </c>
    </row>
    <row r="29" spans="1:3" x14ac:dyDescent="0.35">
      <c r="A29" s="12" t="s">
        <v>76</v>
      </c>
      <c r="B29" s="21">
        <v>150</v>
      </c>
      <c r="C29" s="12">
        <v>18</v>
      </c>
    </row>
    <row r="30" spans="1:3" x14ac:dyDescent="0.35">
      <c r="A30" s="17" t="s">
        <v>77</v>
      </c>
      <c r="B30" s="22">
        <v>20</v>
      </c>
      <c r="C30" s="17">
        <v>0</v>
      </c>
    </row>
    <row r="31" spans="1:3" x14ac:dyDescent="0.35">
      <c r="A31" s="17" t="s">
        <v>78</v>
      </c>
      <c r="B31" s="22">
        <v>50</v>
      </c>
      <c r="C31" s="17">
        <v>2</v>
      </c>
    </row>
    <row r="32" spans="1:3" x14ac:dyDescent="0.35">
      <c r="A32" s="17" t="s">
        <v>79</v>
      </c>
      <c r="B32" s="22">
        <v>80</v>
      </c>
      <c r="C32" s="17">
        <v>0</v>
      </c>
    </row>
    <row r="33" spans="1:3" x14ac:dyDescent="0.35">
      <c r="A33" s="17" t="s">
        <v>80</v>
      </c>
      <c r="B33" s="22">
        <v>150</v>
      </c>
      <c r="C33" s="17">
        <v>1</v>
      </c>
    </row>
    <row r="34" spans="1:3" x14ac:dyDescent="0.35">
      <c r="A34" s="17" t="s">
        <v>81</v>
      </c>
      <c r="B34" s="22">
        <v>20</v>
      </c>
      <c r="C34" s="17">
        <v>19</v>
      </c>
    </row>
    <row r="35" spans="1:3" x14ac:dyDescent="0.35">
      <c r="A35" s="20" t="s">
        <v>82</v>
      </c>
      <c r="B35" s="23">
        <v>50</v>
      </c>
      <c r="C35" s="20">
        <v>17</v>
      </c>
    </row>
    <row r="36" spans="1:3" x14ac:dyDescent="0.35">
      <c r="A36" s="12" t="s">
        <v>83</v>
      </c>
      <c r="B36" s="21">
        <v>100</v>
      </c>
      <c r="C36" s="12">
        <v>25</v>
      </c>
    </row>
    <row r="37" spans="1:3" x14ac:dyDescent="0.35">
      <c r="A37" s="12" t="s">
        <v>84</v>
      </c>
      <c r="B37" s="21">
        <v>150</v>
      </c>
      <c r="C37" s="12">
        <v>20</v>
      </c>
    </row>
    <row r="38" spans="1:3" ht="15" thickBot="1" x14ac:dyDescent="0.4"/>
    <row r="39" spans="1:3" x14ac:dyDescent="0.35">
      <c r="A39" s="24" t="s">
        <v>69</v>
      </c>
      <c r="B39" s="24">
        <v>100</v>
      </c>
      <c r="C39" s="25">
        <v>8</v>
      </c>
    </row>
    <row r="40" spans="1:3" x14ac:dyDescent="0.35">
      <c r="A40" s="16" t="s">
        <v>70</v>
      </c>
      <c r="B40" s="16">
        <v>200</v>
      </c>
      <c r="C40" s="26">
        <v>5</v>
      </c>
    </row>
    <row r="41" spans="1:3" ht="15" thickBot="1" x14ac:dyDescent="0.4">
      <c r="A41" s="16" t="s">
        <v>71</v>
      </c>
      <c r="B41" s="16">
        <v>300</v>
      </c>
      <c r="C41" s="27">
        <v>9</v>
      </c>
    </row>
    <row r="42" spans="1:3" x14ac:dyDescent="0.35">
      <c r="A42" s="12" t="s">
        <v>73</v>
      </c>
      <c r="B42" s="12">
        <v>100</v>
      </c>
      <c r="C42" s="25">
        <v>16</v>
      </c>
    </row>
    <row r="43" spans="1:3" x14ac:dyDescent="0.35">
      <c r="A43" s="12" t="s">
        <v>74</v>
      </c>
      <c r="B43" s="12">
        <v>200</v>
      </c>
      <c r="C43" s="26">
        <v>26</v>
      </c>
    </row>
    <row r="44" spans="1:3" ht="15" thickBot="1" x14ac:dyDescent="0.4">
      <c r="A44" s="13" t="s">
        <v>75</v>
      </c>
      <c r="B44" s="13">
        <v>300</v>
      </c>
      <c r="C44" s="27">
        <v>24</v>
      </c>
    </row>
    <row r="45" spans="1:3" x14ac:dyDescent="0.35">
      <c r="A45" s="12" t="s">
        <v>85</v>
      </c>
      <c r="B45" s="12">
        <v>50</v>
      </c>
      <c r="C45" s="25">
        <v>56</v>
      </c>
    </row>
    <row r="46" spans="1:3" x14ac:dyDescent="0.35">
      <c r="A46" s="12" t="s">
        <v>86</v>
      </c>
      <c r="B46" s="12">
        <v>100</v>
      </c>
      <c r="C46" s="26">
        <v>9</v>
      </c>
    </row>
    <row r="47" spans="1:3" ht="15" thickBot="1" x14ac:dyDescent="0.4">
      <c r="A47" s="13" t="s">
        <v>87</v>
      </c>
      <c r="B47" s="13">
        <v>150</v>
      </c>
      <c r="C47" s="27">
        <v>12</v>
      </c>
    </row>
    <row r="48" spans="1:3" x14ac:dyDescent="0.35">
      <c r="A48" s="12" t="s">
        <v>88</v>
      </c>
      <c r="B48" s="12">
        <v>50</v>
      </c>
      <c r="C48" s="25">
        <v>15</v>
      </c>
    </row>
    <row r="49" spans="1:3" x14ac:dyDescent="0.35">
      <c r="A49" s="12" t="s">
        <v>89</v>
      </c>
      <c r="B49" s="12">
        <v>100</v>
      </c>
      <c r="C49" s="26">
        <v>25</v>
      </c>
    </row>
    <row r="50" spans="1:3" ht="15" thickBot="1" x14ac:dyDescent="0.4">
      <c r="A50" s="12" t="s">
        <v>90</v>
      </c>
      <c r="B50" s="12">
        <v>150</v>
      </c>
      <c r="C50" s="27">
        <v>24</v>
      </c>
    </row>
    <row r="51" spans="1:3" x14ac:dyDescent="0.35">
      <c r="A51" s="12" t="s">
        <v>91</v>
      </c>
      <c r="B51" s="12">
        <v>50</v>
      </c>
      <c r="C51" s="26">
        <v>33</v>
      </c>
    </row>
    <row r="52" spans="1:3" x14ac:dyDescent="0.35">
      <c r="A52" s="12" t="s">
        <v>92</v>
      </c>
      <c r="B52" s="12">
        <v>100</v>
      </c>
      <c r="C52" s="26">
        <v>24</v>
      </c>
    </row>
    <row r="53" spans="1:3" ht="15" thickBot="1" x14ac:dyDescent="0.4">
      <c r="A53" s="13" t="s">
        <v>93</v>
      </c>
      <c r="B53" s="13">
        <v>150</v>
      </c>
      <c r="C53" s="27">
        <v>32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="40" zoomScaleNormal="40" workbookViewId="0">
      <selection activeCell="X54" sqref="X54"/>
    </sheetView>
  </sheetViews>
  <sheetFormatPr defaultRowHeight="14.5" x14ac:dyDescent="0.35"/>
  <cols>
    <col min="1" max="1" width="18.453125" bestFit="1" customWidth="1"/>
    <col min="2" max="2" width="16.26953125" bestFit="1" customWidth="1"/>
  </cols>
  <sheetData>
    <row r="1" spans="1:3" x14ac:dyDescent="0.35">
      <c r="B1" s="1" t="s">
        <v>9</v>
      </c>
      <c r="C1" s="1" t="s">
        <v>30</v>
      </c>
    </row>
    <row r="2" spans="1:3" x14ac:dyDescent="0.35">
      <c r="A2" s="1" t="s">
        <v>2</v>
      </c>
    </row>
    <row r="3" spans="1:3" x14ac:dyDescent="0.35">
      <c r="A3" s="1" t="s">
        <v>0</v>
      </c>
      <c r="B3">
        <v>1.4</v>
      </c>
      <c r="C3">
        <v>11</v>
      </c>
    </row>
    <row r="4" spans="1:3" x14ac:dyDescent="0.35">
      <c r="A4" s="1" t="s">
        <v>1</v>
      </c>
      <c r="B4">
        <v>1.7</v>
      </c>
      <c r="C4">
        <v>15</v>
      </c>
    </row>
    <row r="5" spans="1:3" x14ac:dyDescent="0.35">
      <c r="A5" s="1" t="s">
        <v>4</v>
      </c>
      <c r="B5">
        <v>1.4</v>
      </c>
      <c r="C5">
        <v>11</v>
      </c>
    </row>
    <row r="6" spans="1:3" x14ac:dyDescent="0.35">
      <c r="A6" s="1" t="s">
        <v>5</v>
      </c>
      <c r="B6">
        <v>1.8</v>
      </c>
      <c r="C6">
        <v>11</v>
      </c>
    </row>
    <row r="7" spans="1:3" x14ac:dyDescent="0.35">
      <c r="A7" s="1" t="s">
        <v>32</v>
      </c>
      <c r="B7">
        <v>1.9</v>
      </c>
      <c r="C7">
        <v>9</v>
      </c>
    </row>
    <row r="8" spans="1:3" x14ac:dyDescent="0.35">
      <c r="A8" s="1"/>
    </row>
    <row r="9" spans="1:3" x14ac:dyDescent="0.35">
      <c r="A9" s="1"/>
    </row>
    <row r="10" spans="1:3" x14ac:dyDescent="0.35">
      <c r="A10" s="1" t="s">
        <v>47</v>
      </c>
    </row>
    <row r="11" spans="1:3" x14ac:dyDescent="0.35">
      <c r="A11" s="1" t="s">
        <v>23</v>
      </c>
      <c r="B11">
        <v>2.39</v>
      </c>
      <c r="C11">
        <v>10</v>
      </c>
    </row>
    <row r="12" spans="1:3" x14ac:dyDescent="0.35">
      <c r="A12" s="1" t="s">
        <v>24</v>
      </c>
      <c r="B12">
        <v>2.41</v>
      </c>
      <c r="C12">
        <v>20</v>
      </c>
    </row>
    <row r="13" spans="1:3" x14ac:dyDescent="0.35">
      <c r="A13" s="1" t="s">
        <v>33</v>
      </c>
      <c r="B13">
        <v>1.88</v>
      </c>
      <c r="C13">
        <v>5</v>
      </c>
    </row>
    <row r="14" spans="1:3" x14ac:dyDescent="0.35">
      <c r="A14" s="1" t="s">
        <v>25</v>
      </c>
      <c r="B14">
        <v>1.33</v>
      </c>
      <c r="C14">
        <v>8</v>
      </c>
    </row>
    <row r="15" spans="1:3" x14ac:dyDescent="0.35">
      <c r="A15" s="1" t="s">
        <v>26</v>
      </c>
      <c r="B15">
        <v>1.46</v>
      </c>
      <c r="C15">
        <v>10</v>
      </c>
    </row>
    <row r="16" spans="1:3" x14ac:dyDescent="0.35">
      <c r="A16" s="1" t="s">
        <v>27</v>
      </c>
      <c r="B16">
        <v>0.27</v>
      </c>
      <c r="C16">
        <v>6</v>
      </c>
    </row>
    <row r="17" spans="1:3" x14ac:dyDescent="0.35">
      <c r="A17" s="1" t="s">
        <v>28</v>
      </c>
      <c r="B17">
        <v>1.35</v>
      </c>
      <c r="C17">
        <v>14</v>
      </c>
    </row>
    <row r="18" spans="1:3" x14ac:dyDescent="0.35">
      <c r="A18" s="1"/>
    </row>
    <row r="19" spans="1:3" x14ac:dyDescent="0.35">
      <c r="A19" s="1"/>
    </row>
    <row r="20" spans="1:3" x14ac:dyDescent="0.35">
      <c r="A20" s="1"/>
    </row>
    <row r="21" spans="1:3" x14ac:dyDescent="0.35">
      <c r="A21" s="1"/>
    </row>
    <row r="22" spans="1:3" x14ac:dyDescent="0.35">
      <c r="A22" s="1"/>
    </row>
    <row r="23" spans="1:3" x14ac:dyDescent="0.35">
      <c r="A23" s="1"/>
    </row>
    <row r="24" spans="1:3" s="9" customFormat="1" x14ac:dyDescent="0.35">
      <c r="A24" s="1"/>
    </row>
    <row r="25" spans="1:3" x14ac:dyDescent="0.35">
      <c r="A25" s="1" t="s">
        <v>29</v>
      </c>
      <c r="B25">
        <v>1.45</v>
      </c>
      <c r="C25">
        <v>22.67</v>
      </c>
    </row>
    <row r="26" spans="1:3" x14ac:dyDescent="0.35">
      <c r="A26" s="1"/>
    </row>
    <row r="27" spans="1:3" x14ac:dyDescent="0.35">
      <c r="A27" s="1" t="s">
        <v>35</v>
      </c>
      <c r="B27">
        <v>0.78</v>
      </c>
      <c r="C27">
        <v>39</v>
      </c>
    </row>
    <row r="28" spans="1:3" x14ac:dyDescent="0.35">
      <c r="A28" s="1" t="s">
        <v>37</v>
      </c>
      <c r="B28">
        <v>0.26</v>
      </c>
      <c r="C28">
        <v>5</v>
      </c>
    </row>
    <row r="29" spans="1:3" x14ac:dyDescent="0.35">
      <c r="A29" s="1" t="s">
        <v>38</v>
      </c>
      <c r="B29">
        <v>0.64</v>
      </c>
      <c r="C29">
        <v>6</v>
      </c>
    </row>
    <row r="30" spans="1:3" x14ac:dyDescent="0.35">
      <c r="A30" s="1" t="s">
        <v>39</v>
      </c>
      <c r="B30">
        <v>0.6</v>
      </c>
      <c r="C30">
        <v>47</v>
      </c>
    </row>
    <row r="31" spans="1:3" x14ac:dyDescent="0.35">
      <c r="A31" s="1" t="s">
        <v>40</v>
      </c>
      <c r="B31">
        <v>0.76</v>
      </c>
      <c r="C31">
        <v>55</v>
      </c>
    </row>
    <row r="32" spans="1:3" x14ac:dyDescent="0.35">
      <c r="A32" s="1" t="s">
        <v>41</v>
      </c>
      <c r="B32">
        <v>0.49</v>
      </c>
      <c r="C32">
        <v>8</v>
      </c>
    </row>
    <row r="33" spans="1:3" x14ac:dyDescent="0.35">
      <c r="A33" s="1" t="s">
        <v>42</v>
      </c>
      <c r="B33">
        <v>0.6</v>
      </c>
      <c r="C33">
        <v>13</v>
      </c>
    </row>
    <row r="34" spans="1:3" x14ac:dyDescent="0.35">
      <c r="A34" s="1"/>
    </row>
    <row r="35" spans="1:3" x14ac:dyDescent="0.35">
      <c r="A35" s="1" t="s">
        <v>36</v>
      </c>
      <c r="B35" s="8">
        <v>2.9284455399024543</v>
      </c>
      <c r="C35" s="8">
        <v>13.94</v>
      </c>
    </row>
    <row r="36" spans="1:3" x14ac:dyDescent="0.35">
      <c r="A36" s="1" t="s">
        <v>31</v>
      </c>
      <c r="B36" s="8">
        <v>1.7822204336630922</v>
      </c>
      <c r="C36" s="8">
        <v>10</v>
      </c>
    </row>
    <row r="38" spans="1:3" x14ac:dyDescent="0.35">
      <c r="A38" s="1" t="s">
        <v>21</v>
      </c>
    </row>
    <row r="40" spans="1:3" x14ac:dyDescent="0.35">
      <c r="A40" s="1" t="s">
        <v>22</v>
      </c>
      <c r="B40">
        <v>8</v>
      </c>
      <c r="C40">
        <v>300</v>
      </c>
    </row>
    <row r="42" spans="1:3" x14ac:dyDescent="0.35">
      <c r="A42" s="1" t="s">
        <v>48</v>
      </c>
      <c r="B42" s="7">
        <v>2.0555555555555554</v>
      </c>
      <c r="C42">
        <v>16</v>
      </c>
    </row>
    <row r="43" spans="1:3" x14ac:dyDescent="0.35">
      <c r="A43" s="2" t="s">
        <v>49</v>
      </c>
      <c r="B43" s="7">
        <v>1.3799999999999997</v>
      </c>
      <c r="C43">
        <v>16</v>
      </c>
    </row>
    <row r="44" spans="1:3" x14ac:dyDescent="0.35">
      <c r="A44" s="10" t="s">
        <v>50</v>
      </c>
      <c r="B44" s="7">
        <v>1.0060606060606061</v>
      </c>
      <c r="C44">
        <v>16</v>
      </c>
    </row>
    <row r="45" spans="1:3" x14ac:dyDescent="0.35">
      <c r="A45" s="4"/>
      <c r="B45" s="7"/>
    </row>
    <row r="46" spans="1:3" x14ac:dyDescent="0.35">
      <c r="A46" s="7" t="s">
        <v>51</v>
      </c>
      <c r="B46" s="7">
        <v>0.76595744680851063</v>
      </c>
      <c r="C46">
        <v>7</v>
      </c>
    </row>
    <row r="47" spans="1:3" x14ac:dyDescent="0.35">
      <c r="A47" s="7" t="s">
        <v>51</v>
      </c>
      <c r="B47" s="7">
        <v>0.96153846153846156</v>
      </c>
      <c r="C47">
        <v>39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O14" sqref="O14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bibliography</vt:lpstr>
      <vt:lpstr>ECP vs SS</vt:lpstr>
      <vt:lpstr>St vs LI</vt:lpstr>
      <vt:lpstr>WBD vs MC</vt:lpstr>
    </vt:vector>
  </TitlesOfParts>
  <Company>University of Waikato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Mills, Pip</dc:creator>
  <cp:lastModifiedBy>Philippa Mills</cp:lastModifiedBy>
  <dcterms:created xsi:type="dcterms:W3CDTF">2015-12-13T21:58:07Z</dcterms:created>
  <dcterms:modified xsi:type="dcterms:W3CDTF">2016-06-23T11:16:46Z</dcterms:modified>
</cp:coreProperties>
</file>