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THESIS\Appendix\Laser Size Results (Appendix)\"/>
    </mc:Choice>
  </mc:AlternateContent>
  <bookViews>
    <workbookView xWindow="0" yWindow="0" windowWidth="21570" windowHeight="8160" activeTab="3"/>
  </bookViews>
  <sheets>
    <sheet name="Raw Data (Percentage Between)" sheetId="1" r:id="rId1"/>
    <sheet name="Gravel Composition (Top 35 cm)" sheetId="4" r:id="rId2"/>
    <sheet name="Modified Data (Horizon and GS)" sheetId="2" r:id="rId3"/>
    <sheet name="Plot By Grainsize" sheetId="3" r:id="rId4"/>
  </sheets>
  <calcPr calcId="152511"/>
</workbook>
</file>

<file path=xl/calcChain.xml><?xml version="1.0" encoding="utf-8"?>
<calcChain xmlns="http://schemas.openxmlformats.org/spreadsheetml/2006/main">
  <c r="BB10" i="2" l="1"/>
  <c r="AX10" i="2"/>
  <c r="AY10" i="2"/>
  <c r="AQ10" i="2"/>
  <c r="AR10" i="2"/>
  <c r="AJ10" i="2"/>
  <c r="AK10" i="2" s="1"/>
  <c r="AJ9" i="2"/>
  <c r="AC10" i="2"/>
  <c r="AD10" i="2" s="1"/>
  <c r="V10" i="2"/>
  <c r="W10" i="2" s="1"/>
  <c r="O10" i="2"/>
  <c r="P10" i="2" s="1"/>
  <c r="E10" i="2"/>
  <c r="AQ5" i="2"/>
  <c r="AQ6" i="2"/>
  <c r="AQ7" i="2"/>
  <c r="AJ5" i="2"/>
  <c r="AJ6" i="2"/>
  <c r="AJ7" i="2"/>
  <c r="AC5" i="2"/>
  <c r="AC6" i="2"/>
  <c r="AC7" i="2"/>
  <c r="O6" i="2"/>
  <c r="O7" i="2"/>
  <c r="O8" i="2"/>
  <c r="O9" i="2"/>
  <c r="O5" i="2"/>
  <c r="V5" i="2"/>
  <c r="V6" i="2"/>
  <c r="V7" i="2"/>
  <c r="E5" i="2"/>
  <c r="P5" i="2" s="1"/>
  <c r="E6" i="2"/>
  <c r="E7" i="2"/>
  <c r="AX9" i="2"/>
  <c r="AX8" i="2"/>
  <c r="AX7" i="2"/>
  <c r="AX6" i="2"/>
  <c r="AX5" i="2"/>
  <c r="AQ9" i="2"/>
  <c r="AQ8" i="2"/>
  <c r="AJ8" i="2"/>
  <c r="AC9" i="2"/>
  <c r="AC8" i="2"/>
  <c r="V8" i="2"/>
  <c r="V9" i="2"/>
  <c r="E8" i="2"/>
  <c r="E9" i="2"/>
  <c r="P9" i="2" l="1"/>
  <c r="W9" i="2" s="1"/>
  <c r="AD9" i="2" s="1"/>
  <c r="AK9" i="2" s="1"/>
  <c r="AR9" i="2" s="1"/>
  <c r="AY9" i="2" s="1"/>
  <c r="BB9" i="2" s="1"/>
  <c r="P7" i="2"/>
  <c r="W7" i="2" s="1"/>
  <c r="AD7" i="2" s="1"/>
  <c r="AK7" i="2" s="1"/>
  <c r="AR7" i="2" s="1"/>
  <c r="W5" i="2"/>
  <c r="AD5" i="2" s="1"/>
  <c r="AK5" i="2" s="1"/>
  <c r="AR5" i="2" s="1"/>
  <c r="P6" i="2"/>
  <c r="W6" i="2"/>
  <c r="AD6" i="2" s="1"/>
  <c r="AK6" i="2" s="1"/>
  <c r="AR6" i="2" s="1"/>
  <c r="P8" i="2"/>
  <c r="W8" i="2" s="1"/>
  <c r="AD8" i="2" s="1"/>
  <c r="AK8" i="2" s="1"/>
  <c r="AR8" i="2" s="1"/>
  <c r="AY8" i="2" s="1"/>
  <c r="BB8" i="2" s="1"/>
  <c r="BB3" i="2"/>
  <c r="AX4" i="2"/>
  <c r="AW4" i="2"/>
  <c r="AV4" i="2"/>
  <c r="AU4" i="2"/>
  <c r="AT4" i="2"/>
  <c r="AQ4" i="2"/>
  <c r="AP4" i="2"/>
  <c r="AO4" i="2"/>
  <c r="AN4" i="2"/>
  <c r="AM4" i="2"/>
  <c r="AJ4" i="2"/>
  <c r="AI4" i="2"/>
  <c r="AH4" i="2"/>
  <c r="AG4" i="2"/>
  <c r="AF4" i="2"/>
  <c r="AC4" i="2"/>
  <c r="AB4" i="2"/>
  <c r="AA4" i="2"/>
  <c r="Z4" i="2"/>
  <c r="Y4" i="2"/>
  <c r="V4" i="2"/>
  <c r="U4" i="2"/>
  <c r="T4" i="2"/>
  <c r="S4" i="2"/>
  <c r="R4" i="2"/>
  <c r="G4" i="2"/>
  <c r="H4" i="2"/>
  <c r="I4" i="2"/>
  <c r="J4" i="2"/>
  <c r="K4" i="2"/>
  <c r="L4" i="2"/>
  <c r="M4" i="2"/>
  <c r="N4" i="2"/>
  <c r="O4" i="2"/>
  <c r="AY7" i="2" s="1"/>
  <c r="C4" i="2"/>
  <c r="D4" i="2"/>
  <c r="E4" i="2"/>
  <c r="E4" i="4"/>
  <c r="E5" i="4"/>
  <c r="E6" i="4"/>
  <c r="E7" i="4"/>
  <c r="E3" i="4"/>
  <c r="E8" i="4" s="1"/>
  <c r="AY6" i="2" l="1"/>
  <c r="BB6" i="2" s="1"/>
  <c r="AY5" i="2"/>
  <c r="BB5" i="2" s="1"/>
  <c r="P4" i="2"/>
  <c r="W4" i="2" s="1"/>
  <c r="AD4" i="2" s="1"/>
  <c r="AK4" i="2" s="1"/>
  <c r="AR4" i="2" s="1"/>
  <c r="AY4" i="2" s="1"/>
  <c r="BB4" i="2" s="1"/>
  <c r="BB7" i="2" l="1"/>
</calcChain>
</file>

<file path=xl/sharedStrings.xml><?xml version="1.0" encoding="utf-8"?>
<sst xmlns="http://schemas.openxmlformats.org/spreadsheetml/2006/main" count="93" uniqueCount="89">
  <si>
    <t>Site  0cm</t>
  </si>
  <si>
    <t>Site  35cm</t>
  </si>
  <si>
    <t>Site  40cm</t>
  </si>
  <si>
    <t>Site  45cm</t>
  </si>
  <si>
    <t>Site  50cm</t>
  </si>
  <si>
    <t>Site  55cm</t>
  </si>
  <si>
    <t>Site  60cm</t>
  </si>
  <si>
    <t>Site  65cm</t>
  </si>
  <si>
    <t>Site  70cm</t>
  </si>
  <si>
    <t>Site  75cm</t>
  </si>
  <si>
    <t>Site  80cm</t>
  </si>
  <si>
    <t>Site  85cm</t>
  </si>
  <si>
    <t>Site  90cm</t>
  </si>
  <si>
    <t>Site  95cm</t>
  </si>
  <si>
    <t>Site  100cm</t>
  </si>
  <si>
    <t>Site  105cm</t>
  </si>
  <si>
    <t>Site  110cm</t>
  </si>
  <si>
    <t>Site  115cm</t>
  </si>
  <si>
    <t>Site  120cm</t>
  </si>
  <si>
    <t>Site  125cm</t>
  </si>
  <si>
    <t>Site  130cm</t>
  </si>
  <si>
    <t>Site  135cm</t>
  </si>
  <si>
    <t>Site  140cm</t>
  </si>
  <si>
    <t>Site  145cm</t>
  </si>
  <si>
    <t>Site  150cm</t>
  </si>
  <si>
    <t>Site  155cm</t>
  </si>
  <si>
    <t>Site  160cm</t>
  </si>
  <si>
    <t>Site  165cm</t>
  </si>
  <si>
    <t>Site  170cm</t>
  </si>
  <si>
    <t>Site  175cm</t>
  </si>
  <si>
    <t>Site  180cm</t>
  </si>
  <si>
    <t>Site  185cm</t>
  </si>
  <si>
    <t>Site  190cm</t>
  </si>
  <si>
    <t>Site  195cm</t>
  </si>
  <si>
    <t>Site  200cm</t>
  </si>
  <si>
    <t>Site  205cm</t>
  </si>
  <si>
    <t>Site  210cm</t>
  </si>
  <si>
    <t>Site  215cm</t>
  </si>
  <si>
    <t>Site  220cm</t>
  </si>
  <si>
    <t>Site  225cm</t>
  </si>
  <si>
    <t>Site  230cm</t>
  </si>
  <si>
    <t>Site  235cm</t>
  </si>
  <si>
    <t>Site  240cm</t>
  </si>
  <si>
    <t>Site  245cm</t>
  </si>
  <si>
    <t>VCS</t>
  </si>
  <si>
    <t>CS</t>
  </si>
  <si>
    <t>MS</t>
  </si>
  <si>
    <t>FS</t>
  </si>
  <si>
    <t>VFS</t>
  </si>
  <si>
    <t>SI</t>
  </si>
  <si>
    <t>CL</t>
  </si>
  <si>
    <t>(0 - 35 cm)</t>
  </si>
  <si>
    <t>(155  -175 cm)</t>
  </si>
  <si>
    <t>Horizons</t>
  </si>
  <si>
    <t>CL (1)</t>
  </si>
  <si>
    <t>SI (2)</t>
  </si>
  <si>
    <t>VFS (3)</t>
  </si>
  <si>
    <t>FS (4)</t>
  </si>
  <si>
    <t xml:space="preserve">MS (5) </t>
  </si>
  <si>
    <t>CS (6)</t>
  </si>
  <si>
    <t>VCS (7)</t>
  </si>
  <si>
    <t>GR (8)</t>
  </si>
  <si>
    <t>MS Trend</t>
  </si>
  <si>
    <t>MS - CS Trend</t>
  </si>
  <si>
    <t>Sediment Size (CL - Clay, SI = SILT, VFS = Very Fine Sand, FS = Fine Sand, MS = Medium Sand, CS = Coarse Sand, VCS = Very Coarse Sand, GR = Gravel). Pink Boxes Indicate the percentage of a grain size within a sediment class, while orange collums indicate the cumulative sedimentary composition</t>
  </si>
  <si>
    <t>GR&gt;</t>
  </si>
  <si>
    <t>GR&lt;</t>
  </si>
  <si>
    <t>Total</t>
  </si>
  <si>
    <t>Sample Weight</t>
  </si>
  <si>
    <t>10 cm</t>
  </si>
  <si>
    <t>30 cm</t>
  </si>
  <si>
    <t>25 cm</t>
  </si>
  <si>
    <t>20 cm</t>
  </si>
  <si>
    <t>15 cm</t>
  </si>
  <si>
    <t>% Gravel</t>
  </si>
  <si>
    <t>Anomolous (Lower Value)</t>
  </si>
  <si>
    <t>(Average)</t>
  </si>
  <si>
    <t>(0 - 35 cm) Adjusted for Gravel</t>
  </si>
  <si>
    <t>GR</t>
  </si>
  <si>
    <t>GR Trend</t>
  </si>
  <si>
    <t>(40- 100)</t>
  </si>
  <si>
    <t>(105 - 135 cm)</t>
  </si>
  <si>
    <t>(140 - 155 cm)</t>
  </si>
  <si>
    <t>(180 - 205 cm)</t>
  </si>
  <si>
    <t>(35 - 100)</t>
  </si>
  <si>
    <t>(135 - 155 cm)</t>
  </si>
  <si>
    <t>(175 - 205 cm)</t>
  </si>
  <si>
    <t>(160  -175 cm)</t>
  </si>
  <si>
    <t>(210 - 245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</si>
</sst>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rgb="FF9C65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double">
        <color rgb="FF3F3F3F"/>
      </right>
      <top/>
      <bottom/>
      <diagonal/>
    </border>
    <border>
      <left/>
      <right/>
      <top/>
      <bottom style="double">
        <color rgb="FF3F3F3F"/>
      </bottom>
      <diagonal/>
    </border>
  </borders>
  <cellStyleXfs count="7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2" applyNumberFormat="0" applyAlignment="0" applyProtection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1"/>
    <xf numFmtId="0" fontId="3" fillId="4" borderId="1" xfId="3" applyBorder="1"/>
    <xf numFmtId="0" fontId="3" fillId="4" borderId="0" xfId="3"/>
    <xf numFmtId="0" fontId="5" fillId="6" borderId="2" xfId="5"/>
    <xf numFmtId="0" fontId="2" fillId="3" borderId="0" xfId="2"/>
    <xf numFmtId="0" fontId="4" fillId="5" borderId="0" xfId="4"/>
    <xf numFmtId="0" fontId="6" fillId="0" borderId="0" xfId="6"/>
    <xf numFmtId="0" fontId="6" fillId="2" borderId="1" xfId="6" applyFill="1" applyBorder="1"/>
    <xf numFmtId="0" fontId="6" fillId="4" borderId="0" xfId="6" applyFill="1"/>
    <xf numFmtId="0" fontId="6" fillId="6" borderId="2" xfId="6" applyFill="1" applyBorder="1"/>
    <xf numFmtId="0" fontId="4" fillId="5" borderId="3" xfId="4" applyBorder="1"/>
    <xf numFmtId="0" fontId="7" fillId="4" borderId="0" xfId="3" applyFont="1"/>
    <xf numFmtId="0" fontId="8" fillId="3" borderId="0" xfId="2" applyFont="1"/>
    <xf numFmtId="0" fontId="9" fillId="5" borderId="0" xfId="4" applyFont="1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7" borderId="0" xfId="0" applyFill="1"/>
  </cellXfs>
  <cellStyles count="7">
    <cellStyle name="Bad" xfId="3" builtinId="27"/>
    <cellStyle name="Check Cell" xfId="1" builtinId="23"/>
    <cellStyle name="Explanatory Text" xfId="6" builtinId="53"/>
    <cellStyle name="Good" xfId="2" builtinId="26"/>
    <cellStyle name="Input" xfId="5" builtinId="20"/>
    <cellStyle name="Neutral" xfId="4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'Plot By Grainsize'!$B$2</c:f>
              <c:strCache>
                <c:ptCount val="1"/>
                <c:pt idx="0">
                  <c:v>(0 - 35 cm)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'Plot By Grainsize'!$C$2:$J$2</c:f>
              <c:numCache>
                <c:formatCode>General</c:formatCode>
                <c:ptCount val="8"/>
                <c:pt idx="0">
                  <c:v>0.35135732579999995</c:v>
                </c:pt>
                <c:pt idx="1">
                  <c:v>2.9428931765999997</c:v>
                </c:pt>
                <c:pt idx="2">
                  <c:v>0.87029189519999994</c:v>
                </c:pt>
                <c:pt idx="3">
                  <c:v>5.8734805271999999</c:v>
                </c:pt>
                <c:pt idx="4">
                  <c:v>25.200906868799997</c:v>
                </c:pt>
                <c:pt idx="5">
                  <c:v>24.3820794204</c:v>
                </c:pt>
                <c:pt idx="6">
                  <c:v>7.4589907860000002</c:v>
                </c:pt>
                <c:pt idx="7">
                  <c:v>32.923000000000002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'Plot By Grainsize'!$B$3</c:f>
              <c:strCache>
                <c:ptCount val="1"/>
                <c:pt idx="0">
                  <c:v>(35 - 100)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yVal>
            <c:numRef>
              <c:f>'Plot By Grainsize'!$C$3:$I$3</c:f>
              <c:numCache>
                <c:formatCode>General</c:formatCode>
                <c:ptCount val="7"/>
                <c:pt idx="0">
                  <c:v>0</c:v>
                </c:pt>
                <c:pt idx="1">
                  <c:v>0.76740984615384611</c:v>
                </c:pt>
                <c:pt idx="2">
                  <c:v>8.4938846153846129E-2</c:v>
                </c:pt>
                <c:pt idx="3">
                  <c:v>9.4023456153846148</c:v>
                </c:pt>
                <c:pt idx="4">
                  <c:v>44.249278846153842</c:v>
                </c:pt>
                <c:pt idx="5">
                  <c:v>38.24090507692307</c:v>
                </c:pt>
                <c:pt idx="6">
                  <c:v>7.2551220769230778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'Plot By Grainsize'!$B$4</c:f>
              <c:strCache>
                <c:ptCount val="1"/>
                <c:pt idx="0">
                  <c:v>(105 - 135 cm)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yVal>
            <c:numRef>
              <c:f>'Plot By Grainsize'!$C$4:$I$4</c:f>
              <c:numCache>
                <c:formatCode>General</c:formatCode>
                <c:ptCount val="7"/>
                <c:pt idx="0">
                  <c:v>3.6801857142857143E-2</c:v>
                </c:pt>
                <c:pt idx="1">
                  <c:v>1.5527522857142857</c:v>
                </c:pt>
                <c:pt idx="2">
                  <c:v>9.1095285714285712E-2</c:v>
                </c:pt>
                <c:pt idx="3">
                  <c:v>13.253519571428573</c:v>
                </c:pt>
                <c:pt idx="4">
                  <c:v>48.487446571428578</c:v>
                </c:pt>
                <c:pt idx="5">
                  <c:v>32.530257571428571</c:v>
                </c:pt>
                <c:pt idx="6">
                  <c:v>4.048126857142857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'Plot By Grainsize'!$B$5</c:f>
              <c:strCache>
                <c:ptCount val="1"/>
                <c:pt idx="0">
                  <c:v>(135 - 155 cm)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yVal>
            <c:numRef>
              <c:f>'Plot By Grainsize'!$C$5:$I$5</c:f>
              <c:numCache>
                <c:formatCode>General</c:formatCode>
                <c:ptCount val="7"/>
                <c:pt idx="0">
                  <c:v>8.2367750000000003E-2</c:v>
                </c:pt>
                <c:pt idx="1">
                  <c:v>2.7726544999999998</c:v>
                </c:pt>
                <c:pt idx="2">
                  <c:v>0.66551249999999995</c:v>
                </c:pt>
                <c:pt idx="3">
                  <c:v>10.364438</c:v>
                </c:pt>
                <c:pt idx="4">
                  <c:v>38.791058250000006</c:v>
                </c:pt>
                <c:pt idx="5">
                  <c:v>38.385542749999999</c:v>
                </c:pt>
                <c:pt idx="6">
                  <c:v>8.9384260000000015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'Plot By Grainsize'!$B$6</c:f>
              <c:strCache>
                <c:ptCount val="1"/>
                <c:pt idx="0">
                  <c:v>(155  -175 cm)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yVal>
            <c:numRef>
              <c:f>'Plot By Grainsize'!$C$6:$I$6</c:f>
              <c:numCache>
                <c:formatCode>General</c:formatCode>
                <c:ptCount val="7"/>
                <c:pt idx="0">
                  <c:v>0</c:v>
                </c:pt>
                <c:pt idx="1">
                  <c:v>1.1389634444444445</c:v>
                </c:pt>
                <c:pt idx="2">
                  <c:v>0.23914700000000003</c:v>
                </c:pt>
                <c:pt idx="3">
                  <c:v>6.9738358888888889</c:v>
                </c:pt>
                <c:pt idx="4">
                  <c:v>38.406907555555556</c:v>
                </c:pt>
                <c:pt idx="5">
                  <c:v>42.789337555555548</c:v>
                </c:pt>
                <c:pt idx="6">
                  <c:v>10.451809000000001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'Plot By Grainsize'!$B$7</c:f>
              <c:strCache>
                <c:ptCount val="1"/>
                <c:pt idx="0">
                  <c:v>(175 - 205 cm)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yVal>
            <c:numRef>
              <c:f>'Plot By Grainsize'!$C$7:$I$7</c:f>
              <c:numCache>
                <c:formatCode>General</c:formatCode>
                <c:ptCount val="7"/>
                <c:pt idx="0">
                  <c:v>0</c:v>
                </c:pt>
                <c:pt idx="1">
                  <c:v>0.84854459999999998</c:v>
                </c:pt>
                <c:pt idx="2">
                  <c:v>0.12013040000000001</c:v>
                </c:pt>
                <c:pt idx="3">
                  <c:v>10.628532399999999</c:v>
                </c:pt>
                <c:pt idx="4">
                  <c:v>44.2647592</c:v>
                </c:pt>
                <c:pt idx="5">
                  <c:v>36.069290199999998</c:v>
                </c:pt>
                <c:pt idx="6">
                  <c:v>8.0687438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'Plot By Grainsize'!$B$8</c:f>
              <c:strCache>
                <c:ptCount val="1"/>
                <c:pt idx="0">
                  <c:v>(210 - 245 cm)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yVal>
            <c:numRef>
              <c:f>'Plot By Grainsize'!$C$8:$I$8</c:f>
              <c:numCache>
                <c:formatCode>General</c:formatCode>
                <c:ptCount val="7"/>
                <c:pt idx="0">
                  <c:v>0</c:v>
                </c:pt>
                <c:pt idx="1">
                  <c:v>0.73092687499999998</c:v>
                </c:pt>
                <c:pt idx="2">
                  <c:v>0.22343425</c:v>
                </c:pt>
                <c:pt idx="3">
                  <c:v>6.5993622499999995</c:v>
                </c:pt>
                <c:pt idx="4">
                  <c:v>36.262264125000002</c:v>
                </c:pt>
                <c:pt idx="5">
                  <c:v>42.705944875</c:v>
                </c:pt>
                <c:pt idx="6">
                  <c:v>13.478068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'Plot By Grainsize'!#REF!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yVal>
            <c:numRef>
              <c:f>'Plot By Grainsize'!#REF!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8"/>
          <c:order val="8"/>
          <c:tx>
            <c:strRef>
              <c:f>'Plot By Grainsize'!#REF!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yVal>
            <c:numRef>
              <c:f>'Plot By Grainsize'!#REF!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833088"/>
        <c:axId val="84940344"/>
      </c:scatterChart>
      <c:valAx>
        <c:axId val="84833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940344"/>
        <c:crosses val="autoZero"/>
        <c:crossBetween val="midCat"/>
      </c:valAx>
      <c:valAx>
        <c:axId val="84940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833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795336</xdr:colOff>
      <xdr:row>20</xdr:row>
      <xdr:rowOff>33337</xdr:rowOff>
    </xdr:from>
    <xdr:to>
      <xdr:col>29</xdr:col>
      <xdr:colOff>38099</xdr:colOff>
      <xdr:row>47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workbookViewId="0">
      <pane ySplit="1" topLeftCell="A26" activePane="bottomLeft" state="frozen"/>
      <selection pane="bottomLeft" activeCell="G64" sqref="G64"/>
    </sheetView>
  </sheetViews>
  <sheetFormatPr defaultRowHeight="15" x14ac:dyDescent="0.25"/>
  <sheetData>
    <row r="1" spans="1:31" x14ac:dyDescent="0.25">
      <c r="B1">
        <v>2</v>
      </c>
      <c r="C1">
        <v>3.9</v>
      </c>
      <c r="D1">
        <v>7.8</v>
      </c>
      <c r="E1">
        <v>10</v>
      </c>
      <c r="F1">
        <v>15.6</v>
      </c>
      <c r="G1">
        <v>31</v>
      </c>
      <c r="H1">
        <v>37</v>
      </c>
      <c r="I1">
        <v>44</v>
      </c>
      <c r="J1">
        <v>53</v>
      </c>
      <c r="K1">
        <v>63</v>
      </c>
      <c r="L1">
        <v>74</v>
      </c>
      <c r="M1">
        <v>88</v>
      </c>
      <c r="N1">
        <v>105</v>
      </c>
      <c r="O1">
        <v>125</v>
      </c>
      <c r="P1">
        <v>149</v>
      </c>
      <c r="Q1">
        <v>177</v>
      </c>
      <c r="R1">
        <v>210</v>
      </c>
      <c r="S1">
        <v>250</v>
      </c>
      <c r="T1">
        <v>300</v>
      </c>
      <c r="U1">
        <v>350</v>
      </c>
      <c r="V1">
        <v>420</v>
      </c>
      <c r="W1">
        <v>500</v>
      </c>
      <c r="X1">
        <v>590</v>
      </c>
      <c r="Y1">
        <v>710</v>
      </c>
      <c r="Z1">
        <v>840</v>
      </c>
      <c r="AA1">
        <v>1000</v>
      </c>
      <c r="AB1">
        <v>1190</v>
      </c>
      <c r="AC1">
        <v>1410</v>
      </c>
      <c r="AD1">
        <v>1680</v>
      </c>
      <c r="AE1">
        <v>2000</v>
      </c>
    </row>
    <row r="2" spans="1:31" x14ac:dyDescent="0.25">
      <c r="A2" t="s">
        <v>0</v>
      </c>
      <c r="B2">
        <v>0.28285500000000002</v>
      </c>
      <c r="C2">
        <v>0.76472200000000001</v>
      </c>
      <c r="D2">
        <v>1.46794</v>
      </c>
      <c r="E2">
        <v>0.69863600000000003</v>
      </c>
      <c r="F2">
        <v>1.4051</v>
      </c>
      <c r="G2">
        <v>2.2447889999999999</v>
      </c>
      <c r="H2">
        <v>0.54681500000000005</v>
      </c>
      <c r="I2">
        <v>0.51753899999999997</v>
      </c>
      <c r="J2">
        <v>0.53882300000000005</v>
      </c>
      <c r="K2">
        <v>0.49282799999999999</v>
      </c>
      <c r="L2">
        <v>0.46826299999999998</v>
      </c>
      <c r="M2">
        <v>0.54661599999999999</v>
      </c>
      <c r="N2">
        <v>0.66047500000000003</v>
      </c>
      <c r="O2">
        <v>0.84051900000000002</v>
      </c>
      <c r="P2">
        <v>1.154047</v>
      </c>
      <c r="Q2">
        <v>1.575936</v>
      </c>
      <c r="R2">
        <v>2.1708349999999998</v>
      </c>
      <c r="S2">
        <v>3.0341999999999998</v>
      </c>
      <c r="T2">
        <v>4.2875610000000002</v>
      </c>
      <c r="U2">
        <v>4.6728189999999996</v>
      </c>
      <c r="V2">
        <v>6.8801449999999997</v>
      </c>
      <c r="W2">
        <v>7.914517</v>
      </c>
      <c r="X2">
        <v>8.5126310000000007</v>
      </c>
      <c r="Y2">
        <v>10.191268000000001</v>
      </c>
      <c r="Z2">
        <v>9.281053</v>
      </c>
      <c r="AA2">
        <v>8.9919159999999998</v>
      </c>
      <c r="AB2">
        <v>7.740888</v>
      </c>
      <c r="AC2">
        <v>5.9228680000000002</v>
      </c>
      <c r="AD2">
        <v>4.1824279999999998</v>
      </c>
      <c r="AE2">
        <v>2.0109689999999998</v>
      </c>
    </row>
    <row r="3" spans="1:31" x14ac:dyDescent="0.25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3.1233E-2</v>
      </c>
      <c r="H3">
        <v>0.12978000000000001</v>
      </c>
      <c r="I3">
        <v>0.21159700000000001</v>
      </c>
      <c r="J3">
        <v>0.27392499999999997</v>
      </c>
      <c r="K3">
        <v>0.21527399999999999</v>
      </c>
      <c r="L3">
        <v>7.8914999999999999E-2</v>
      </c>
      <c r="M3">
        <v>0</v>
      </c>
      <c r="N3">
        <v>0</v>
      </c>
      <c r="O3">
        <v>0</v>
      </c>
      <c r="P3">
        <v>7.6100000000000001E-2</v>
      </c>
      <c r="Q3">
        <v>0.91946399999999995</v>
      </c>
      <c r="R3">
        <v>2.7880940000000001</v>
      </c>
      <c r="S3">
        <v>5.7931920000000003</v>
      </c>
      <c r="T3">
        <v>9.8720389999999991</v>
      </c>
      <c r="U3">
        <v>11.172867</v>
      </c>
      <c r="V3">
        <v>15.343310000000001</v>
      </c>
      <c r="W3">
        <v>14.993614000000001</v>
      </c>
      <c r="X3">
        <v>12.808913</v>
      </c>
      <c r="Y3">
        <v>11.329786</v>
      </c>
      <c r="Z3">
        <v>7.0945099999999996</v>
      </c>
      <c r="AA3">
        <v>4.485449</v>
      </c>
      <c r="AB3">
        <v>2.1608689999999999</v>
      </c>
      <c r="AC3">
        <v>0.22106799999999999</v>
      </c>
      <c r="AD3">
        <v>0</v>
      </c>
      <c r="AE3">
        <v>0</v>
      </c>
    </row>
    <row r="4" spans="1:31" x14ac:dyDescent="0.25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5.9039000000000001E-2</v>
      </c>
      <c r="I4">
        <v>0.15692900000000001</v>
      </c>
      <c r="J4">
        <v>0.22534699999999999</v>
      </c>
      <c r="K4">
        <v>0.19663</v>
      </c>
      <c r="L4">
        <v>8.1971000000000002E-2</v>
      </c>
      <c r="M4">
        <v>0</v>
      </c>
      <c r="N4">
        <v>0</v>
      </c>
      <c r="O4">
        <v>0</v>
      </c>
      <c r="P4">
        <v>0.18335000000000001</v>
      </c>
      <c r="Q4">
        <v>1.1953959999999999</v>
      </c>
      <c r="R4">
        <v>2.9335490000000002</v>
      </c>
      <c r="S4">
        <v>5.403384</v>
      </c>
      <c r="T4">
        <v>8.5550580000000007</v>
      </c>
      <c r="U4">
        <v>9.3513760000000001</v>
      </c>
      <c r="V4">
        <v>12.782138</v>
      </c>
      <c r="W4">
        <v>12.818902</v>
      </c>
      <c r="X4">
        <v>11.590759</v>
      </c>
      <c r="Y4">
        <v>11.280988000000001</v>
      </c>
      <c r="Z4">
        <v>8.1795629999999999</v>
      </c>
      <c r="AA4">
        <v>6.3346520000000002</v>
      </c>
      <c r="AB4">
        <v>4.3738460000000003</v>
      </c>
      <c r="AC4">
        <v>2.744856</v>
      </c>
      <c r="AD4">
        <v>1.511158</v>
      </c>
      <c r="AE4">
        <v>4.1106999999999998E-2</v>
      </c>
    </row>
    <row r="5" spans="1:31" x14ac:dyDescent="0.25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6.5912999999999999E-2</v>
      </c>
      <c r="I5">
        <v>0.17507200000000001</v>
      </c>
      <c r="J5">
        <v>0.25295000000000001</v>
      </c>
      <c r="K5">
        <v>0.22683</v>
      </c>
      <c r="L5">
        <v>0.10248599999999999</v>
      </c>
      <c r="M5">
        <v>0</v>
      </c>
      <c r="N5">
        <v>0</v>
      </c>
      <c r="O5">
        <v>0</v>
      </c>
      <c r="P5">
        <v>0.22928499999999999</v>
      </c>
      <c r="Q5">
        <v>1.3223229999999999</v>
      </c>
      <c r="R5">
        <v>3.164755</v>
      </c>
      <c r="S5">
        <v>5.7726170000000003</v>
      </c>
      <c r="T5">
        <v>9.0818999999999992</v>
      </c>
      <c r="U5">
        <v>9.8771649999999998</v>
      </c>
      <c r="V5">
        <v>13.428941999999999</v>
      </c>
      <c r="W5">
        <v>13.375002</v>
      </c>
      <c r="X5">
        <v>11.980287000000001</v>
      </c>
      <c r="Y5">
        <v>11.482739</v>
      </c>
      <c r="Z5">
        <v>8.109235</v>
      </c>
      <c r="AA5">
        <v>6.0392799999999998</v>
      </c>
      <c r="AB5">
        <v>3.7853500000000002</v>
      </c>
      <c r="AC5">
        <v>1.4603170000000001</v>
      </c>
      <c r="AD5">
        <v>6.7553000000000002E-2</v>
      </c>
      <c r="AE5">
        <v>0</v>
      </c>
    </row>
    <row r="6" spans="1:31" x14ac:dyDescent="0.25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2.5758E-2</v>
      </c>
      <c r="H6">
        <v>0.12328699999999999</v>
      </c>
      <c r="I6">
        <v>0.18363499999999999</v>
      </c>
      <c r="J6">
        <v>0.25164799999999998</v>
      </c>
      <c r="K6">
        <v>0.208316</v>
      </c>
      <c r="L6">
        <v>7.9974000000000003E-2</v>
      </c>
      <c r="M6">
        <v>0</v>
      </c>
      <c r="N6">
        <v>0</v>
      </c>
      <c r="O6">
        <v>0</v>
      </c>
      <c r="P6">
        <v>0.29195700000000002</v>
      </c>
      <c r="Q6">
        <v>1.4710920000000001</v>
      </c>
      <c r="R6">
        <v>3.3635139999999999</v>
      </c>
      <c r="S6">
        <v>5.978815</v>
      </c>
      <c r="T6">
        <v>9.2257370000000005</v>
      </c>
      <c r="U6">
        <v>9.8879230000000007</v>
      </c>
      <c r="V6">
        <v>13.281504</v>
      </c>
      <c r="W6">
        <v>13.095443</v>
      </c>
      <c r="X6">
        <v>11.651759</v>
      </c>
      <c r="Y6">
        <v>11.13143</v>
      </c>
      <c r="Z6">
        <v>7.8656579999999998</v>
      </c>
      <c r="AA6">
        <v>5.8605710000000002</v>
      </c>
      <c r="AB6">
        <v>3.78844</v>
      </c>
      <c r="AC6">
        <v>2.068495</v>
      </c>
      <c r="AD6">
        <v>0.165046</v>
      </c>
      <c r="AE6">
        <v>0</v>
      </c>
    </row>
    <row r="7" spans="1:31" x14ac:dyDescent="0.25">
      <c r="A7" t="s">
        <v>5</v>
      </c>
      <c r="B7">
        <v>0</v>
      </c>
      <c r="C7">
        <v>0</v>
      </c>
      <c r="D7">
        <v>9.2685000000000003E-2</v>
      </c>
      <c r="E7">
        <v>0.12889500000000001</v>
      </c>
      <c r="F7">
        <v>0.22703100000000001</v>
      </c>
      <c r="G7">
        <v>2.9447000000000001E-2</v>
      </c>
      <c r="H7">
        <v>0.12284</v>
      </c>
      <c r="I7">
        <v>0.18776699999999999</v>
      </c>
      <c r="J7">
        <v>0.26679399999999998</v>
      </c>
      <c r="K7">
        <v>0.244612</v>
      </c>
      <c r="L7">
        <v>0.118183</v>
      </c>
      <c r="M7">
        <v>0</v>
      </c>
      <c r="N7">
        <v>0</v>
      </c>
      <c r="O7">
        <v>0</v>
      </c>
      <c r="P7">
        <v>0.19728599999999999</v>
      </c>
      <c r="Q7">
        <v>1.2278119999999999</v>
      </c>
      <c r="R7">
        <v>3.006586</v>
      </c>
      <c r="S7">
        <v>5.5532959999999996</v>
      </c>
      <c r="T7">
        <v>8.8202580000000008</v>
      </c>
      <c r="U7">
        <v>9.6649829999999994</v>
      </c>
      <c r="V7">
        <v>13.230853</v>
      </c>
      <c r="W7">
        <v>13.266956</v>
      </c>
      <c r="X7">
        <v>11.958729</v>
      </c>
      <c r="Y7">
        <v>11.540782</v>
      </c>
      <c r="Z7">
        <v>8.2188870000000005</v>
      </c>
      <c r="AA7">
        <v>6.1882020000000004</v>
      </c>
      <c r="AB7">
        <v>3.9414030000000002</v>
      </c>
      <c r="AC7">
        <v>1.6707419999999999</v>
      </c>
      <c r="AD7">
        <v>9.4969999999999999E-2</v>
      </c>
      <c r="AE7">
        <v>0</v>
      </c>
    </row>
    <row r="8" spans="1:31" x14ac:dyDescent="0.25">
      <c r="A8" t="s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6.2203000000000001E-2</v>
      </c>
      <c r="I8">
        <v>0.165126</v>
      </c>
      <c r="J8">
        <v>0.240013</v>
      </c>
      <c r="K8">
        <v>0.21826799999999999</v>
      </c>
      <c r="L8">
        <v>0.100909</v>
      </c>
      <c r="M8">
        <v>0</v>
      </c>
      <c r="N8">
        <v>0</v>
      </c>
      <c r="O8">
        <v>0</v>
      </c>
      <c r="P8">
        <v>0.169935</v>
      </c>
      <c r="Q8">
        <v>1.1597770000000001</v>
      </c>
      <c r="R8">
        <v>2.8906299999999998</v>
      </c>
      <c r="S8">
        <v>5.376449</v>
      </c>
      <c r="T8">
        <v>8.5810549999999992</v>
      </c>
      <c r="U8">
        <v>9.4442120000000003</v>
      </c>
      <c r="V8">
        <v>12.996765999999999</v>
      </c>
      <c r="W8">
        <v>13.126852</v>
      </c>
      <c r="X8">
        <v>11.946300000000001</v>
      </c>
      <c r="Y8">
        <v>11.689533000000001</v>
      </c>
      <c r="Z8">
        <v>8.4927270000000004</v>
      </c>
      <c r="AA8">
        <v>6.5721619999999996</v>
      </c>
      <c r="AB8">
        <v>4.3545850000000002</v>
      </c>
      <c r="AC8">
        <v>2.2425250000000001</v>
      </c>
      <c r="AD8">
        <v>0.16997300000000001</v>
      </c>
      <c r="AE8">
        <v>0</v>
      </c>
    </row>
    <row r="9" spans="1:31" x14ac:dyDescent="0.25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7.4326000000000003E-2</v>
      </c>
      <c r="I9">
        <v>0.18762200000000001</v>
      </c>
      <c r="J9">
        <v>0.24174799999999999</v>
      </c>
      <c r="K9">
        <v>0.186363</v>
      </c>
      <c r="L9">
        <v>6.7861000000000005E-2</v>
      </c>
      <c r="M9">
        <v>0</v>
      </c>
      <c r="N9">
        <v>0</v>
      </c>
      <c r="O9">
        <v>0</v>
      </c>
      <c r="P9">
        <v>6.7146999999999998E-2</v>
      </c>
      <c r="Q9">
        <v>0.78973899999999997</v>
      </c>
      <c r="R9">
        <v>2.402774</v>
      </c>
      <c r="S9">
        <v>5.0362799999999996</v>
      </c>
      <c r="T9">
        <v>8.6971520000000009</v>
      </c>
      <c r="U9">
        <v>10.012954000000001</v>
      </c>
      <c r="V9">
        <v>14.080881</v>
      </c>
      <c r="W9">
        <v>14.234567999999999</v>
      </c>
      <c r="X9">
        <v>12.709152</v>
      </c>
      <c r="Y9">
        <v>11.950481999999999</v>
      </c>
      <c r="Z9">
        <v>8.192005</v>
      </c>
      <c r="AA9">
        <v>5.9799509999999998</v>
      </c>
      <c r="AB9">
        <v>3.5705900000000002</v>
      </c>
      <c r="AC9">
        <v>1.4377059999999999</v>
      </c>
      <c r="AD9">
        <v>8.0698000000000006E-2</v>
      </c>
      <c r="AE9">
        <v>0</v>
      </c>
    </row>
    <row r="10" spans="1:31" x14ac:dyDescent="0.25">
      <c r="A10" t="s">
        <v>8</v>
      </c>
      <c r="B10">
        <v>0</v>
      </c>
      <c r="C10">
        <v>0</v>
      </c>
      <c r="D10">
        <v>0.10674599999999999</v>
      </c>
      <c r="E10">
        <v>0.13545399999999999</v>
      </c>
      <c r="F10">
        <v>0.19600699999999999</v>
      </c>
      <c r="G10">
        <v>3.6082000000000003E-2</v>
      </c>
      <c r="H10">
        <v>0.15096699999999999</v>
      </c>
      <c r="I10">
        <v>0.212613</v>
      </c>
      <c r="J10">
        <v>0.27092699999999997</v>
      </c>
      <c r="K10">
        <v>0.21467800000000001</v>
      </c>
      <c r="L10">
        <v>8.5552000000000003E-2</v>
      </c>
      <c r="M10">
        <v>0</v>
      </c>
      <c r="N10">
        <v>0</v>
      </c>
      <c r="O10">
        <v>0</v>
      </c>
      <c r="P10">
        <v>0.10528</v>
      </c>
      <c r="Q10">
        <v>0.90763700000000003</v>
      </c>
      <c r="R10">
        <v>2.6180599999999998</v>
      </c>
      <c r="S10">
        <v>5.3655929999999996</v>
      </c>
      <c r="T10">
        <v>9.1258900000000001</v>
      </c>
      <c r="U10">
        <v>10.378669</v>
      </c>
      <c r="V10">
        <v>14.411357000000001</v>
      </c>
      <c r="W10">
        <v>14.351117</v>
      </c>
      <c r="X10">
        <v>12.597987</v>
      </c>
      <c r="Y10">
        <v>11.608654</v>
      </c>
      <c r="Z10">
        <v>7.7366429999999999</v>
      </c>
      <c r="AA10">
        <v>5.3637420000000002</v>
      </c>
      <c r="AB10">
        <v>3.0486650000000002</v>
      </c>
      <c r="AC10">
        <v>0.94603700000000002</v>
      </c>
      <c r="AD10">
        <v>2.5645999999999999E-2</v>
      </c>
      <c r="AE10">
        <v>0</v>
      </c>
    </row>
    <row r="11" spans="1:31" x14ac:dyDescent="0.25">
      <c r="A11" t="s">
        <v>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5.6062000000000001E-2</v>
      </c>
      <c r="I11">
        <v>0.15257599999999999</v>
      </c>
      <c r="J11">
        <v>0.226854</v>
      </c>
      <c r="K11">
        <v>0.20528299999999999</v>
      </c>
      <c r="L11">
        <v>9.1346999999999998E-2</v>
      </c>
      <c r="M11">
        <v>0</v>
      </c>
      <c r="N11">
        <v>0</v>
      </c>
      <c r="O11">
        <v>0</v>
      </c>
      <c r="P11">
        <v>0.14375199999999999</v>
      </c>
      <c r="Q11">
        <v>1.1123940000000001</v>
      </c>
      <c r="R11">
        <v>2.8299259999999999</v>
      </c>
      <c r="S11">
        <v>5.2982639999999996</v>
      </c>
      <c r="T11">
        <v>8.4828969999999995</v>
      </c>
      <c r="U11">
        <v>9.3539169999999991</v>
      </c>
      <c r="V11">
        <v>12.897335</v>
      </c>
      <c r="W11">
        <v>13.064087000000001</v>
      </c>
      <c r="X11">
        <v>11.940160000000001</v>
      </c>
      <c r="Y11">
        <v>11.756736999999999</v>
      </c>
      <c r="Z11">
        <v>8.6091920000000002</v>
      </c>
      <c r="AA11">
        <v>6.7140029999999999</v>
      </c>
      <c r="AB11">
        <v>4.4841949999999997</v>
      </c>
      <c r="AC11">
        <v>2.3923869999999998</v>
      </c>
      <c r="AD11">
        <v>0.18863099999999999</v>
      </c>
      <c r="AE11">
        <v>0</v>
      </c>
    </row>
    <row r="12" spans="1:31" x14ac:dyDescent="0.25">
      <c r="A12" t="s">
        <v>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5.1935000000000002E-2</v>
      </c>
      <c r="I12">
        <v>0.14041999999999999</v>
      </c>
      <c r="J12">
        <v>0.20637</v>
      </c>
      <c r="K12">
        <v>0.18257999999999999</v>
      </c>
      <c r="L12">
        <v>7.6409000000000005E-2</v>
      </c>
      <c r="M12">
        <v>0</v>
      </c>
      <c r="N12">
        <v>0</v>
      </c>
      <c r="O12">
        <v>0</v>
      </c>
      <c r="P12">
        <v>0.106137</v>
      </c>
      <c r="Q12">
        <v>0.99265599999999998</v>
      </c>
      <c r="R12">
        <v>2.591348</v>
      </c>
      <c r="S12">
        <v>4.89351</v>
      </c>
      <c r="T12">
        <v>7.8754010000000001</v>
      </c>
      <c r="U12">
        <v>8.7229340000000004</v>
      </c>
      <c r="V12">
        <v>12.098735</v>
      </c>
      <c r="W12">
        <v>12.373879000000001</v>
      </c>
      <c r="X12">
        <v>11.482073</v>
      </c>
      <c r="Y12">
        <v>11.595682</v>
      </c>
      <c r="Z12">
        <v>8.8435509999999997</v>
      </c>
      <c r="AA12">
        <v>7.2890420000000002</v>
      </c>
      <c r="AB12">
        <v>5.3766439999999998</v>
      </c>
      <c r="AC12">
        <v>3.395127</v>
      </c>
      <c r="AD12">
        <v>1.6645319999999999</v>
      </c>
      <c r="AE12">
        <v>4.1036000000000003E-2</v>
      </c>
    </row>
    <row r="13" spans="1:31" x14ac:dyDescent="0.25">
      <c r="A13" t="s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5.9165000000000002E-2</v>
      </c>
      <c r="I13">
        <v>0.15735399999999999</v>
      </c>
      <c r="J13">
        <v>0.22813700000000001</v>
      </c>
      <c r="K13">
        <v>0.204929</v>
      </c>
      <c r="L13">
        <v>9.1993000000000005E-2</v>
      </c>
      <c r="M13">
        <v>0</v>
      </c>
      <c r="N13">
        <v>0</v>
      </c>
      <c r="O13">
        <v>0</v>
      </c>
      <c r="P13">
        <v>0.16764599999999999</v>
      </c>
      <c r="Q13">
        <v>1.131267</v>
      </c>
      <c r="R13">
        <v>2.808335</v>
      </c>
      <c r="S13">
        <v>5.2121490000000001</v>
      </c>
      <c r="T13">
        <v>8.3102049999999998</v>
      </c>
      <c r="U13">
        <v>9.147373</v>
      </c>
      <c r="V13">
        <v>12.609819999999999</v>
      </c>
      <c r="W13">
        <v>12.790708</v>
      </c>
      <c r="X13">
        <v>11.731363</v>
      </c>
      <c r="Y13">
        <v>11.634969999999999</v>
      </c>
      <c r="Z13">
        <v>8.6370509999999996</v>
      </c>
      <c r="AA13">
        <v>6.8791719999999996</v>
      </c>
      <c r="AB13">
        <v>4.8012589999999999</v>
      </c>
      <c r="AC13">
        <v>2.7345799999999998</v>
      </c>
      <c r="AD13">
        <v>0.66252599999999995</v>
      </c>
      <c r="AE13">
        <v>0</v>
      </c>
    </row>
    <row r="14" spans="1:31" x14ac:dyDescent="0.25">
      <c r="A14" t="s">
        <v>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6.1781000000000003E-2</v>
      </c>
      <c r="I14">
        <v>0.15939900000000001</v>
      </c>
      <c r="J14">
        <v>0.211009</v>
      </c>
      <c r="K14">
        <v>0.165238</v>
      </c>
      <c r="L14">
        <v>6.1115999999999997E-2</v>
      </c>
      <c r="M14">
        <v>0</v>
      </c>
      <c r="N14">
        <v>0</v>
      </c>
      <c r="O14">
        <v>0</v>
      </c>
      <c r="P14">
        <v>5.2055999999999998E-2</v>
      </c>
      <c r="Q14">
        <v>0.68530599999999997</v>
      </c>
      <c r="R14">
        <v>2.1318769999999998</v>
      </c>
      <c r="S14">
        <v>4.5332480000000004</v>
      </c>
      <c r="T14">
        <v>7.9390369999999999</v>
      </c>
      <c r="U14">
        <v>9.2720420000000008</v>
      </c>
      <c r="V14">
        <v>13.265779</v>
      </c>
      <c r="W14">
        <v>13.715398</v>
      </c>
      <c r="X14">
        <v>12.592966000000001</v>
      </c>
      <c r="Y14">
        <v>12.303731000000001</v>
      </c>
      <c r="Z14">
        <v>8.8568859999999994</v>
      </c>
      <c r="AA14">
        <v>6.7451920000000003</v>
      </c>
      <c r="AB14">
        <v>4.428153</v>
      </c>
      <c r="AC14">
        <v>2.3029380000000002</v>
      </c>
      <c r="AD14">
        <v>0.51684799999999997</v>
      </c>
      <c r="AE14">
        <v>0</v>
      </c>
    </row>
    <row r="15" spans="1:31" x14ac:dyDescent="0.25">
      <c r="A15" t="s">
        <v>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5.6327000000000002E-2</v>
      </c>
      <c r="I15">
        <v>0.145646</v>
      </c>
      <c r="J15">
        <v>0.20216600000000001</v>
      </c>
      <c r="K15">
        <v>0.172183</v>
      </c>
      <c r="L15">
        <v>6.905E-2</v>
      </c>
      <c r="M15">
        <v>0</v>
      </c>
      <c r="N15">
        <v>0</v>
      </c>
      <c r="O15">
        <v>0</v>
      </c>
      <c r="P15">
        <v>0.181282</v>
      </c>
      <c r="Q15">
        <v>1.1073820000000001</v>
      </c>
      <c r="R15">
        <v>2.6818629999999999</v>
      </c>
      <c r="S15">
        <v>4.9263149999999998</v>
      </c>
      <c r="T15">
        <v>7.8210319999999998</v>
      </c>
      <c r="U15">
        <v>8.6115069999999996</v>
      </c>
      <c r="V15">
        <v>11.927847</v>
      </c>
      <c r="W15">
        <v>12.224257</v>
      </c>
      <c r="X15">
        <v>11.391693</v>
      </c>
      <c r="Y15">
        <v>11.564806000000001</v>
      </c>
      <c r="Z15">
        <v>8.8599789999999992</v>
      </c>
      <c r="AA15">
        <v>7.3255100000000004</v>
      </c>
      <c r="AB15">
        <v>5.4366469999999998</v>
      </c>
      <c r="AC15">
        <v>3.4680420000000001</v>
      </c>
      <c r="AD15">
        <v>1.780491</v>
      </c>
      <c r="AE15">
        <v>4.5976000000000003E-2</v>
      </c>
    </row>
    <row r="16" spans="1:31" x14ac:dyDescent="0.25">
      <c r="A16" t="s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2.5953E-2</v>
      </c>
      <c r="H16">
        <v>0.122419</v>
      </c>
      <c r="I16">
        <v>0.180842</v>
      </c>
      <c r="J16">
        <v>0.24712100000000001</v>
      </c>
      <c r="K16">
        <v>0.204011</v>
      </c>
      <c r="L16">
        <v>7.7354000000000006E-2</v>
      </c>
      <c r="M16">
        <v>0</v>
      </c>
      <c r="N16">
        <v>0</v>
      </c>
      <c r="O16">
        <v>0</v>
      </c>
      <c r="P16">
        <v>0.24485599999999999</v>
      </c>
      <c r="Q16">
        <v>1.3560140000000001</v>
      </c>
      <c r="R16">
        <v>3.1725949999999998</v>
      </c>
      <c r="S16">
        <v>5.6859970000000004</v>
      </c>
      <c r="T16">
        <v>8.8074390000000005</v>
      </c>
      <c r="U16">
        <v>9.4568700000000003</v>
      </c>
      <c r="V16">
        <v>12.719048000000001</v>
      </c>
      <c r="W16">
        <v>12.567465</v>
      </c>
      <c r="X16">
        <v>11.23578</v>
      </c>
      <c r="Y16">
        <v>10.860185</v>
      </c>
      <c r="Z16">
        <v>7.8737640000000004</v>
      </c>
      <c r="AA16">
        <v>6.1554190000000002</v>
      </c>
      <c r="AB16">
        <v>4.3409750000000003</v>
      </c>
      <c r="AC16">
        <v>2.8149579999999998</v>
      </c>
      <c r="AD16">
        <v>1.6478759999999999</v>
      </c>
      <c r="AE16">
        <v>0.20305799999999999</v>
      </c>
    </row>
    <row r="17" spans="1:31" x14ac:dyDescent="0.25">
      <c r="A17" t="s">
        <v>15</v>
      </c>
      <c r="B17">
        <v>0</v>
      </c>
      <c r="C17">
        <v>0</v>
      </c>
      <c r="D17">
        <v>0</v>
      </c>
      <c r="E17">
        <v>0</v>
      </c>
      <c r="F17">
        <v>0</v>
      </c>
      <c r="G17">
        <v>4.2736999999999997E-2</v>
      </c>
      <c r="H17">
        <v>0.17010400000000001</v>
      </c>
      <c r="I17">
        <v>0.25627699999999998</v>
      </c>
      <c r="J17">
        <v>0.311753</v>
      </c>
      <c r="K17">
        <v>0.224631</v>
      </c>
      <c r="L17">
        <v>6.7261000000000001E-2</v>
      </c>
      <c r="M17">
        <v>0</v>
      </c>
      <c r="N17">
        <v>0</v>
      </c>
      <c r="O17">
        <v>0</v>
      </c>
      <c r="P17">
        <v>0.14680000000000001</v>
      </c>
      <c r="Q17">
        <v>1.2236229999999999</v>
      </c>
      <c r="R17">
        <v>3.4110140000000002</v>
      </c>
      <c r="S17">
        <v>6.7503260000000003</v>
      </c>
      <c r="T17">
        <v>11.041843</v>
      </c>
      <c r="U17">
        <v>12.049212000000001</v>
      </c>
      <c r="V17">
        <v>15.922345</v>
      </c>
      <c r="W17">
        <v>14.880435</v>
      </c>
      <c r="X17">
        <v>12.101089</v>
      </c>
      <c r="Y17">
        <v>10.083092000000001</v>
      </c>
      <c r="Z17">
        <v>5.8600380000000003</v>
      </c>
      <c r="AA17">
        <v>3.3802370000000002</v>
      </c>
      <c r="AB17">
        <v>1.5152049999999999</v>
      </c>
      <c r="AC17">
        <v>0.52836300000000003</v>
      </c>
      <c r="AD17">
        <v>3.3614999999999999E-2</v>
      </c>
      <c r="AE17">
        <v>0</v>
      </c>
    </row>
    <row r="18" spans="1:31" x14ac:dyDescent="0.25">
      <c r="A18" t="s">
        <v>16</v>
      </c>
      <c r="B18">
        <v>0</v>
      </c>
      <c r="C18">
        <v>0</v>
      </c>
      <c r="D18">
        <v>0</v>
      </c>
      <c r="E18">
        <v>0</v>
      </c>
      <c r="F18">
        <v>0</v>
      </c>
      <c r="G18">
        <v>4.8168000000000002E-2</v>
      </c>
      <c r="H18">
        <v>0.186475</v>
      </c>
      <c r="I18">
        <v>0.26958700000000002</v>
      </c>
      <c r="J18">
        <v>0.32395299999999999</v>
      </c>
      <c r="K18">
        <v>0.233815</v>
      </c>
      <c r="L18">
        <v>7.2780999999999998E-2</v>
      </c>
      <c r="M18">
        <v>0</v>
      </c>
      <c r="N18">
        <v>0</v>
      </c>
      <c r="O18">
        <v>0</v>
      </c>
      <c r="P18">
        <v>0.16881299999999999</v>
      </c>
      <c r="Q18">
        <v>1.2773969999999999</v>
      </c>
      <c r="R18">
        <v>3.4928810000000001</v>
      </c>
      <c r="S18">
        <v>6.8647980000000004</v>
      </c>
      <c r="T18">
        <v>11.1927</v>
      </c>
      <c r="U18">
        <v>12.193659999999999</v>
      </c>
      <c r="V18">
        <v>16.091390000000001</v>
      </c>
      <c r="W18">
        <v>15.006091</v>
      </c>
      <c r="X18">
        <v>12.152305999999999</v>
      </c>
      <c r="Y18">
        <v>10.034772999999999</v>
      </c>
      <c r="Z18">
        <v>5.7228159999999999</v>
      </c>
      <c r="AA18">
        <v>3.1576270000000002</v>
      </c>
      <c r="AB18">
        <v>1.357728</v>
      </c>
      <c r="AC18">
        <v>0.15224099999999999</v>
      </c>
      <c r="AD18">
        <v>0</v>
      </c>
      <c r="AE18">
        <v>0</v>
      </c>
    </row>
    <row r="19" spans="1:31" x14ac:dyDescent="0.25">
      <c r="A19" t="s">
        <v>17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0.29843999999999998</v>
      </c>
      <c r="Q19">
        <v>1.8455950000000001</v>
      </c>
      <c r="R19">
        <v>4.3145759999999997</v>
      </c>
      <c r="S19">
        <v>7.6051700000000002</v>
      </c>
      <c r="T19">
        <v>11.483077</v>
      </c>
      <c r="U19">
        <v>11.948199000000001</v>
      </c>
      <c r="V19">
        <v>15.411929000000001</v>
      </c>
      <c r="W19">
        <v>14.358084</v>
      </c>
      <c r="X19">
        <v>11.874561</v>
      </c>
      <c r="Y19">
        <v>10.241368</v>
      </c>
      <c r="Z19">
        <v>6.2372290000000001</v>
      </c>
      <c r="AA19">
        <v>3.7171419999999999</v>
      </c>
      <c r="AB19">
        <v>0.66462900000000003</v>
      </c>
      <c r="AC19">
        <v>0</v>
      </c>
      <c r="AD19">
        <v>0</v>
      </c>
      <c r="AE19">
        <v>0</v>
      </c>
    </row>
    <row r="20" spans="1:31" x14ac:dyDescent="0.25">
      <c r="A20" t="s">
        <v>18</v>
      </c>
      <c r="B20">
        <v>0</v>
      </c>
      <c r="C20">
        <v>0</v>
      </c>
      <c r="D20">
        <v>0.175288</v>
      </c>
      <c r="E20">
        <v>0.14901200000000001</v>
      </c>
      <c r="F20">
        <v>0.259017</v>
      </c>
      <c r="G20">
        <v>0.20254900000000001</v>
      </c>
      <c r="H20">
        <v>0.15998899999999999</v>
      </c>
      <c r="I20">
        <v>0.21241399999999999</v>
      </c>
      <c r="J20">
        <v>0.24415500000000001</v>
      </c>
      <c r="K20">
        <v>0.149587</v>
      </c>
      <c r="L20">
        <v>0</v>
      </c>
      <c r="M20">
        <v>0</v>
      </c>
      <c r="N20">
        <v>0</v>
      </c>
      <c r="O20">
        <v>5.5828999999999997E-2</v>
      </c>
      <c r="P20">
        <v>0.73825300000000005</v>
      </c>
      <c r="Q20">
        <v>2.1452420000000001</v>
      </c>
      <c r="R20">
        <v>4.1799499999999998</v>
      </c>
      <c r="S20">
        <v>6.8266439999999999</v>
      </c>
      <c r="T20">
        <v>9.9459569999999999</v>
      </c>
      <c r="U20">
        <v>10.241952</v>
      </c>
      <c r="V20">
        <v>13.321191000000001</v>
      </c>
      <c r="W20">
        <v>12.761298</v>
      </c>
      <c r="X20">
        <v>11.077389</v>
      </c>
      <c r="Y20">
        <v>10.338583</v>
      </c>
      <c r="Z20">
        <v>7.1453660000000001</v>
      </c>
      <c r="AA20">
        <v>5.2439359999999997</v>
      </c>
      <c r="AB20">
        <v>3.2437649999999998</v>
      </c>
      <c r="AC20">
        <v>1.1425259999999999</v>
      </c>
      <c r="AD20">
        <v>4.0108999999999999E-2</v>
      </c>
      <c r="AE20">
        <v>0</v>
      </c>
    </row>
    <row r="21" spans="1:31" x14ac:dyDescent="0.25">
      <c r="A21" t="s">
        <v>19</v>
      </c>
      <c r="B21">
        <v>0</v>
      </c>
      <c r="C21">
        <v>0</v>
      </c>
      <c r="D21">
        <v>0.36010799999999998</v>
      </c>
      <c r="E21">
        <v>0.22403400000000001</v>
      </c>
      <c r="F21">
        <v>0.38202399999999997</v>
      </c>
      <c r="G21">
        <v>0.49868299999999999</v>
      </c>
      <c r="H21">
        <v>0.20231199999999999</v>
      </c>
      <c r="I21">
        <v>0.23383799999999999</v>
      </c>
      <c r="J21">
        <v>0.239346</v>
      </c>
      <c r="K21">
        <v>0.128996</v>
      </c>
      <c r="L21">
        <v>0</v>
      </c>
      <c r="M21">
        <v>0</v>
      </c>
      <c r="N21">
        <v>0</v>
      </c>
      <c r="O21">
        <v>0.16611200000000001</v>
      </c>
      <c r="P21">
        <v>1.0947039999999999</v>
      </c>
      <c r="Q21">
        <v>2.7032959999999999</v>
      </c>
      <c r="R21">
        <v>4.9219239999999997</v>
      </c>
      <c r="S21">
        <v>7.6866580000000004</v>
      </c>
      <c r="T21">
        <v>10.803919</v>
      </c>
      <c r="U21">
        <v>10.803727</v>
      </c>
      <c r="V21">
        <v>13.663531000000001</v>
      </c>
      <c r="W21">
        <v>12.697461000000001</v>
      </c>
      <c r="X21">
        <v>10.665562</v>
      </c>
      <c r="Y21">
        <v>9.5459610000000001</v>
      </c>
      <c r="Z21">
        <v>6.224971</v>
      </c>
      <c r="AA21">
        <v>4.2082600000000001</v>
      </c>
      <c r="AB21">
        <v>2.2803040000000001</v>
      </c>
      <c r="AC21">
        <v>0.26426899999999998</v>
      </c>
      <c r="AD21">
        <v>0</v>
      </c>
      <c r="AE21">
        <v>0</v>
      </c>
    </row>
    <row r="22" spans="1:31" x14ac:dyDescent="0.25">
      <c r="A22" t="s">
        <v>20</v>
      </c>
      <c r="B22">
        <v>0</v>
      </c>
      <c r="C22">
        <v>0.25761299999999998</v>
      </c>
      <c r="D22">
        <v>0.73495100000000002</v>
      </c>
      <c r="E22">
        <v>0.350331</v>
      </c>
      <c r="F22">
        <v>0.609734</v>
      </c>
      <c r="G22">
        <v>0.78329700000000002</v>
      </c>
      <c r="H22">
        <v>0.25967200000000001</v>
      </c>
      <c r="I22">
        <v>0.28340199999999999</v>
      </c>
      <c r="J22">
        <v>0.28291899999999998</v>
      </c>
      <c r="K22">
        <v>0.15468299999999999</v>
      </c>
      <c r="L22">
        <v>0</v>
      </c>
      <c r="M22">
        <v>0</v>
      </c>
      <c r="N22">
        <v>0</v>
      </c>
      <c r="O22">
        <v>0.18967400000000001</v>
      </c>
      <c r="P22">
        <v>1.169216</v>
      </c>
      <c r="Q22">
        <v>2.8145280000000001</v>
      </c>
      <c r="R22">
        <v>5.0507790000000004</v>
      </c>
      <c r="S22">
        <v>7.786797</v>
      </c>
      <c r="T22">
        <v>10.795680000000001</v>
      </c>
      <c r="U22">
        <v>10.644807</v>
      </c>
      <c r="V22">
        <v>13.252364</v>
      </c>
      <c r="W22">
        <v>12.095283999999999</v>
      </c>
      <c r="X22">
        <v>9.9823550000000001</v>
      </c>
      <c r="Y22">
        <v>8.7970079999999999</v>
      </c>
      <c r="Z22">
        <v>5.6926829999999997</v>
      </c>
      <c r="AA22">
        <v>3.881472</v>
      </c>
      <c r="AB22">
        <v>2.2982870000000002</v>
      </c>
      <c r="AC22">
        <v>1.190833</v>
      </c>
      <c r="AD22">
        <v>0.62346000000000001</v>
      </c>
      <c r="AE22">
        <v>1.8172000000000001E-2</v>
      </c>
    </row>
    <row r="23" spans="1:31" x14ac:dyDescent="0.25">
      <c r="A23" t="s">
        <v>21</v>
      </c>
      <c r="B23">
        <v>0</v>
      </c>
      <c r="C23">
        <v>0</v>
      </c>
      <c r="D23">
        <v>0.16237799999999999</v>
      </c>
      <c r="E23">
        <v>0.13578100000000001</v>
      </c>
      <c r="F23">
        <v>0.25739800000000002</v>
      </c>
      <c r="G23">
        <v>0.33010600000000001</v>
      </c>
      <c r="H23">
        <v>0.11859599999999999</v>
      </c>
      <c r="I23">
        <v>0.15308099999999999</v>
      </c>
      <c r="J23">
        <v>0.19352</v>
      </c>
      <c r="K23">
        <v>0.17056499999999999</v>
      </c>
      <c r="L23">
        <v>8.6010000000000003E-2</v>
      </c>
      <c r="M23">
        <v>0</v>
      </c>
      <c r="N23">
        <v>0</v>
      </c>
      <c r="O23">
        <v>0</v>
      </c>
      <c r="P23">
        <v>0.30898799999999998</v>
      </c>
      <c r="Q23">
        <v>1.1536230000000001</v>
      </c>
      <c r="R23">
        <v>2.454237</v>
      </c>
      <c r="S23">
        <v>4.3403650000000003</v>
      </c>
      <c r="T23">
        <v>6.8538889999999997</v>
      </c>
      <c r="U23">
        <v>7.6353840000000002</v>
      </c>
      <c r="V23">
        <v>10.830690000000001</v>
      </c>
      <c r="W23">
        <v>11.486027</v>
      </c>
      <c r="X23">
        <v>11.128242999999999</v>
      </c>
      <c r="Y23">
        <v>11.78551</v>
      </c>
      <c r="Z23">
        <v>9.409186</v>
      </c>
      <c r="AA23">
        <v>8.0230399999999999</v>
      </c>
      <c r="AB23">
        <v>6.0984340000000001</v>
      </c>
      <c r="AC23">
        <v>4.1100149999999998</v>
      </c>
      <c r="AD23">
        <v>2.3660519999999998</v>
      </c>
      <c r="AE23">
        <v>0.40888099999999999</v>
      </c>
    </row>
    <row r="24" spans="1:31" x14ac:dyDescent="0.25">
      <c r="A24" t="s">
        <v>22</v>
      </c>
      <c r="B24">
        <v>0</v>
      </c>
      <c r="C24">
        <v>0.32947100000000001</v>
      </c>
      <c r="D24">
        <v>0.83421100000000004</v>
      </c>
      <c r="E24">
        <v>0.43417</v>
      </c>
      <c r="F24">
        <v>0.89214199999999999</v>
      </c>
      <c r="G24">
        <v>1.560322</v>
      </c>
      <c r="H24">
        <v>0.45041199999999998</v>
      </c>
      <c r="I24">
        <v>0.44169599999999998</v>
      </c>
      <c r="J24">
        <v>0.438029</v>
      </c>
      <c r="K24">
        <v>0.33826699999999998</v>
      </c>
      <c r="L24">
        <v>0.25104399999999999</v>
      </c>
      <c r="M24">
        <v>0.25940200000000002</v>
      </c>
      <c r="N24">
        <v>0.41722500000000001</v>
      </c>
      <c r="O24">
        <v>0.84961399999999998</v>
      </c>
      <c r="P24">
        <v>1.687392</v>
      </c>
      <c r="Q24">
        <v>2.8789769999999999</v>
      </c>
      <c r="R24">
        <v>4.4006259999999999</v>
      </c>
      <c r="S24">
        <v>6.2509629999999996</v>
      </c>
      <c r="T24">
        <v>8.3738259999999993</v>
      </c>
      <c r="U24">
        <v>8.2757439999999995</v>
      </c>
      <c r="V24">
        <v>10.65347</v>
      </c>
      <c r="W24">
        <v>10.388641</v>
      </c>
      <c r="X24">
        <v>9.4116490000000006</v>
      </c>
      <c r="Y24">
        <v>9.3989440000000002</v>
      </c>
      <c r="Z24">
        <v>7.1167109999999996</v>
      </c>
      <c r="AA24">
        <v>5.8068739999999996</v>
      </c>
      <c r="AB24">
        <v>4.2040540000000002</v>
      </c>
      <c r="AC24">
        <v>2.5695480000000002</v>
      </c>
      <c r="AD24">
        <v>1.0653570000000001</v>
      </c>
      <c r="AE24">
        <v>2.1218000000000001E-2</v>
      </c>
    </row>
    <row r="25" spans="1:31" x14ac:dyDescent="0.25">
      <c r="A25" t="s">
        <v>23</v>
      </c>
      <c r="B25">
        <v>0</v>
      </c>
      <c r="C25">
        <v>0</v>
      </c>
      <c r="D25">
        <v>0.34950799999999999</v>
      </c>
      <c r="E25">
        <v>0.188331</v>
      </c>
      <c r="F25">
        <v>0.38179800000000003</v>
      </c>
      <c r="G25">
        <v>0.56166499999999997</v>
      </c>
      <c r="H25">
        <v>0.16711100000000001</v>
      </c>
      <c r="I25">
        <v>0.193248</v>
      </c>
      <c r="J25">
        <v>0.23452600000000001</v>
      </c>
      <c r="K25">
        <v>0.21671799999999999</v>
      </c>
      <c r="L25">
        <v>0.16451399999999999</v>
      </c>
      <c r="M25">
        <v>0.11672100000000001</v>
      </c>
      <c r="N25">
        <v>3.0728999999999999E-2</v>
      </c>
      <c r="O25">
        <v>9.7568000000000002E-2</v>
      </c>
      <c r="P25">
        <v>0.495195</v>
      </c>
      <c r="Q25">
        <v>1.2506699999999999</v>
      </c>
      <c r="R25">
        <v>2.5173580000000002</v>
      </c>
      <c r="S25">
        <v>4.3996719999999998</v>
      </c>
      <c r="T25">
        <v>6.9801440000000001</v>
      </c>
      <c r="U25">
        <v>7.8515569999999997</v>
      </c>
      <c r="V25">
        <v>11.244434</v>
      </c>
      <c r="W25">
        <v>11.991263</v>
      </c>
      <c r="X25">
        <v>11.587885</v>
      </c>
      <c r="Y25">
        <v>12.101768</v>
      </c>
      <c r="Z25">
        <v>9.3907849999999993</v>
      </c>
      <c r="AA25">
        <v>7.6775589999999996</v>
      </c>
      <c r="AB25">
        <v>5.4583279999999998</v>
      </c>
      <c r="AC25">
        <v>3.2357399999999998</v>
      </c>
      <c r="AD25">
        <v>1.100665</v>
      </c>
      <c r="AE25">
        <v>1.4541E-2</v>
      </c>
    </row>
    <row r="26" spans="1:31" x14ac:dyDescent="0.25">
      <c r="A26" t="s">
        <v>24</v>
      </c>
      <c r="B26">
        <v>0</v>
      </c>
      <c r="C26">
        <v>0</v>
      </c>
      <c r="D26">
        <v>0.272204</v>
      </c>
      <c r="E26">
        <v>0.17283000000000001</v>
      </c>
      <c r="F26">
        <v>0.33243899999999998</v>
      </c>
      <c r="G26">
        <v>0.454899</v>
      </c>
      <c r="H26">
        <v>0.145486</v>
      </c>
      <c r="I26">
        <v>0.174786</v>
      </c>
      <c r="J26">
        <v>0.21279200000000001</v>
      </c>
      <c r="K26">
        <v>0.18834400000000001</v>
      </c>
      <c r="L26">
        <v>0.12923299999999999</v>
      </c>
      <c r="M26">
        <v>5.0388000000000002E-2</v>
      </c>
      <c r="N26">
        <v>0</v>
      </c>
      <c r="O26">
        <v>9.1442999999999997E-2</v>
      </c>
      <c r="P26">
        <v>0.52246099999999995</v>
      </c>
      <c r="Q26">
        <v>1.35145</v>
      </c>
      <c r="R26">
        <v>2.6823959999999998</v>
      </c>
      <c r="S26">
        <v>4.5971659999999996</v>
      </c>
      <c r="T26">
        <v>7.1431339999999999</v>
      </c>
      <c r="U26">
        <v>7.8886560000000001</v>
      </c>
      <c r="V26">
        <v>11.115211</v>
      </c>
      <c r="W26">
        <v>11.69669</v>
      </c>
      <c r="X26">
        <v>11.217521</v>
      </c>
      <c r="Y26">
        <v>11.704915</v>
      </c>
      <c r="Z26">
        <v>9.154344</v>
      </c>
      <c r="AA26">
        <v>7.6061019999999999</v>
      </c>
      <c r="AB26">
        <v>5.6112770000000003</v>
      </c>
      <c r="AC26">
        <v>3.587691</v>
      </c>
      <c r="AD26">
        <v>1.8482160000000001</v>
      </c>
      <c r="AE26">
        <v>4.7923E-2</v>
      </c>
    </row>
    <row r="27" spans="1:31" x14ac:dyDescent="0.25">
      <c r="A27" t="s">
        <v>25</v>
      </c>
      <c r="B27">
        <v>0</v>
      </c>
      <c r="C27">
        <v>0</v>
      </c>
      <c r="D27">
        <v>0.158607</v>
      </c>
      <c r="E27">
        <v>0.133689</v>
      </c>
      <c r="F27">
        <v>0.26035399999999997</v>
      </c>
      <c r="G27">
        <v>0.24999499999999999</v>
      </c>
      <c r="H27">
        <v>0.102685</v>
      </c>
      <c r="I27">
        <v>0.14624300000000001</v>
      </c>
      <c r="J27">
        <v>0.202903</v>
      </c>
      <c r="K27">
        <v>0.200208</v>
      </c>
      <c r="L27">
        <v>0.14790600000000001</v>
      </c>
      <c r="M27">
        <v>5.6263000000000001E-2</v>
      </c>
      <c r="N27">
        <v>0</v>
      </c>
      <c r="O27">
        <v>0</v>
      </c>
      <c r="P27">
        <v>0.25490699999999999</v>
      </c>
      <c r="Q27">
        <v>1.0797939999999999</v>
      </c>
      <c r="R27">
        <v>2.4784860000000002</v>
      </c>
      <c r="S27">
        <v>4.610239</v>
      </c>
      <c r="T27">
        <v>7.5537970000000003</v>
      </c>
      <c r="U27">
        <v>8.6116799999999998</v>
      </c>
      <c r="V27">
        <v>12.349624</v>
      </c>
      <c r="W27">
        <v>13.046362</v>
      </c>
      <c r="X27">
        <v>12.366761</v>
      </c>
      <c r="Y27">
        <v>12.522359</v>
      </c>
      <c r="Z27">
        <v>9.2942110000000007</v>
      </c>
      <c r="AA27">
        <v>7.183783</v>
      </c>
      <c r="AB27">
        <v>4.6572570000000004</v>
      </c>
      <c r="AC27">
        <v>2.1852860000000001</v>
      </c>
      <c r="AD27">
        <v>0.14660300000000001</v>
      </c>
      <c r="AE27">
        <v>0</v>
      </c>
    </row>
    <row r="28" spans="1:31" x14ac:dyDescent="0.25">
      <c r="A28" t="s">
        <v>26</v>
      </c>
      <c r="B28">
        <v>0</v>
      </c>
      <c r="C28">
        <v>0</v>
      </c>
      <c r="D28">
        <v>1.6490999999999999E-2</v>
      </c>
      <c r="E28">
        <v>0.11068699999999999</v>
      </c>
      <c r="F28">
        <v>0.20771400000000001</v>
      </c>
      <c r="G28">
        <v>6.9319000000000006E-2</v>
      </c>
      <c r="H28">
        <v>3.7232000000000001E-2</v>
      </c>
      <c r="I28">
        <v>0.10302699999999999</v>
      </c>
      <c r="J28">
        <v>0.15382100000000001</v>
      </c>
      <c r="K28">
        <v>0.17518500000000001</v>
      </c>
      <c r="L28">
        <v>0.16200200000000001</v>
      </c>
      <c r="M28">
        <v>8.6336999999999997E-2</v>
      </c>
      <c r="N28">
        <v>0</v>
      </c>
      <c r="O28">
        <v>0</v>
      </c>
      <c r="P28">
        <v>9.7168000000000004E-2</v>
      </c>
      <c r="Q28">
        <v>0.56331799999999999</v>
      </c>
      <c r="R28">
        <v>1.509104</v>
      </c>
      <c r="S28">
        <v>3.0942609999999999</v>
      </c>
      <c r="T28">
        <v>5.473293</v>
      </c>
      <c r="U28">
        <v>6.6365569999999998</v>
      </c>
      <c r="V28">
        <v>10.097788</v>
      </c>
      <c r="W28">
        <v>11.369403999999999</v>
      </c>
      <c r="X28">
        <v>11.531171000000001</v>
      </c>
      <c r="Y28">
        <v>12.675152000000001</v>
      </c>
      <c r="Z28">
        <v>10.438955999999999</v>
      </c>
      <c r="AA28">
        <v>9.1411149999999992</v>
      </c>
      <c r="AB28">
        <v>7.1268419999999999</v>
      </c>
      <c r="AC28">
        <v>4.9750550000000002</v>
      </c>
      <c r="AD28">
        <v>3.1251989999999998</v>
      </c>
      <c r="AE28">
        <v>1.0238020000000001</v>
      </c>
    </row>
    <row r="29" spans="1:31" x14ac:dyDescent="0.25">
      <c r="A29" t="s">
        <v>27</v>
      </c>
      <c r="B29">
        <v>0</v>
      </c>
      <c r="C29">
        <v>0</v>
      </c>
      <c r="D29">
        <v>0</v>
      </c>
      <c r="E29">
        <v>6.6034999999999996E-2</v>
      </c>
      <c r="F29">
        <v>0.228185</v>
      </c>
      <c r="G29">
        <v>0.24643100000000001</v>
      </c>
      <c r="H29">
        <v>8.6073999999999998E-2</v>
      </c>
      <c r="I29">
        <v>0.102836</v>
      </c>
      <c r="J29">
        <v>0.15660199999999999</v>
      </c>
      <c r="K29">
        <v>0.18076400000000001</v>
      </c>
      <c r="L29">
        <v>0.17033400000000001</v>
      </c>
      <c r="M29">
        <v>0.13783000000000001</v>
      </c>
      <c r="N29">
        <v>3.7586000000000001E-2</v>
      </c>
      <c r="O29">
        <v>0</v>
      </c>
      <c r="P29">
        <v>4.6202E-2</v>
      </c>
      <c r="Q29">
        <v>0.42471500000000001</v>
      </c>
      <c r="R29">
        <v>1.2920309999999999</v>
      </c>
      <c r="S29">
        <v>2.8189109999999999</v>
      </c>
      <c r="T29">
        <v>5.1990340000000002</v>
      </c>
      <c r="U29">
        <v>6.4920710000000001</v>
      </c>
      <c r="V29">
        <v>10.117383</v>
      </c>
      <c r="W29">
        <v>11.622617</v>
      </c>
      <c r="X29">
        <v>11.954209000000001</v>
      </c>
      <c r="Y29">
        <v>13.237313</v>
      </c>
      <c r="Z29">
        <v>10.882740999999999</v>
      </c>
      <c r="AA29">
        <v>9.4075439999999997</v>
      </c>
      <c r="AB29">
        <v>7.1614740000000001</v>
      </c>
      <c r="AC29">
        <v>4.7993800000000002</v>
      </c>
      <c r="AD29">
        <v>2.727379</v>
      </c>
      <c r="AE29">
        <v>0.40431800000000001</v>
      </c>
    </row>
    <row r="30" spans="1:31" x14ac:dyDescent="0.25">
      <c r="A30" t="s">
        <v>28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3.7925E-2</v>
      </c>
      <c r="I30">
        <v>0.109593</v>
      </c>
      <c r="J30">
        <v>0.16634299999999999</v>
      </c>
      <c r="K30">
        <v>0.186303</v>
      </c>
      <c r="L30">
        <v>0.16277</v>
      </c>
      <c r="M30">
        <v>7.9280000000000003E-2</v>
      </c>
      <c r="N30">
        <v>0</v>
      </c>
      <c r="O30">
        <v>0</v>
      </c>
      <c r="P30">
        <v>0.112389</v>
      </c>
      <c r="Q30">
        <v>0.67246799999999995</v>
      </c>
      <c r="R30">
        <v>1.7752650000000001</v>
      </c>
      <c r="S30">
        <v>3.5710600000000001</v>
      </c>
      <c r="T30">
        <v>6.1938250000000004</v>
      </c>
      <c r="U30">
        <v>7.3735160000000004</v>
      </c>
      <c r="V30">
        <v>11.003035000000001</v>
      </c>
      <c r="W30">
        <v>12.118591</v>
      </c>
      <c r="X30">
        <v>12.001222</v>
      </c>
      <c r="Y30">
        <v>12.81846</v>
      </c>
      <c r="Z30">
        <v>10.194582</v>
      </c>
      <c r="AA30">
        <v>8.5721589999999992</v>
      </c>
      <c r="AB30">
        <v>6.3923030000000001</v>
      </c>
      <c r="AC30">
        <v>4.1402279999999996</v>
      </c>
      <c r="AD30">
        <v>2.2571050000000001</v>
      </c>
      <c r="AE30">
        <v>6.1577E-2</v>
      </c>
    </row>
    <row r="31" spans="1:31" x14ac:dyDescent="0.25">
      <c r="A31" t="s">
        <v>29</v>
      </c>
      <c r="B31">
        <v>0</v>
      </c>
      <c r="C31">
        <v>0</v>
      </c>
      <c r="D31">
        <v>1.8384000000000001E-2</v>
      </c>
      <c r="E31">
        <v>0.12217799999999999</v>
      </c>
      <c r="F31">
        <v>0.233955</v>
      </c>
      <c r="G31">
        <v>0.16416600000000001</v>
      </c>
      <c r="H31">
        <v>9.4691999999999998E-2</v>
      </c>
      <c r="I31">
        <v>0.12840499999999999</v>
      </c>
      <c r="J31">
        <v>0.18895500000000001</v>
      </c>
      <c r="K31">
        <v>0.19794900000000001</v>
      </c>
      <c r="L31">
        <v>0.16167699999999999</v>
      </c>
      <c r="M31">
        <v>7.2882000000000002E-2</v>
      </c>
      <c r="N31">
        <v>0</v>
      </c>
      <c r="O31">
        <v>0</v>
      </c>
      <c r="P31">
        <v>0.17809</v>
      </c>
      <c r="Q31">
        <v>0.85625600000000002</v>
      </c>
      <c r="R31">
        <v>2.0924580000000002</v>
      </c>
      <c r="S31">
        <v>4.0456469999999998</v>
      </c>
      <c r="T31">
        <v>6.8287829999999996</v>
      </c>
      <c r="U31">
        <v>7.9688350000000003</v>
      </c>
      <c r="V31">
        <v>11.677989999999999</v>
      </c>
      <c r="W31">
        <v>12.617946999999999</v>
      </c>
      <c r="X31">
        <v>12.240798</v>
      </c>
      <c r="Y31">
        <v>12.742281999999999</v>
      </c>
      <c r="Z31">
        <v>9.8021499999999993</v>
      </c>
      <c r="AA31">
        <v>7.9307939999999997</v>
      </c>
      <c r="AB31">
        <v>5.5588319999999998</v>
      </c>
      <c r="AC31">
        <v>3.2039620000000002</v>
      </c>
      <c r="AD31">
        <v>0.87193299999999996</v>
      </c>
      <c r="AE31">
        <v>0</v>
      </c>
    </row>
    <row r="32" spans="1:31" x14ac:dyDescent="0.25">
      <c r="A32" t="s">
        <v>30</v>
      </c>
      <c r="B32">
        <v>0</v>
      </c>
      <c r="C32">
        <v>0</v>
      </c>
      <c r="D32">
        <v>0.115589</v>
      </c>
      <c r="E32">
        <v>0.15221499999999999</v>
      </c>
      <c r="F32">
        <v>0.239731</v>
      </c>
      <c r="G32">
        <v>9.7753000000000007E-2</v>
      </c>
      <c r="H32">
        <v>0.168545</v>
      </c>
      <c r="I32">
        <v>0.218641</v>
      </c>
      <c r="J32">
        <v>0.26799499999999998</v>
      </c>
      <c r="K32">
        <v>0.20510700000000001</v>
      </c>
      <c r="L32">
        <v>7.7689999999999995E-2</v>
      </c>
      <c r="M32">
        <v>0</v>
      </c>
      <c r="N32">
        <v>0</v>
      </c>
      <c r="O32">
        <v>0</v>
      </c>
      <c r="P32">
        <v>0.12142</v>
      </c>
      <c r="Q32">
        <v>0.94182600000000005</v>
      </c>
      <c r="R32">
        <v>2.6461990000000002</v>
      </c>
      <c r="S32">
        <v>5.3556189999999999</v>
      </c>
      <c r="T32">
        <v>9.0394970000000008</v>
      </c>
      <c r="U32">
        <v>10.236641000000001</v>
      </c>
      <c r="V32">
        <v>14.186493</v>
      </c>
      <c r="W32">
        <v>14.130829</v>
      </c>
      <c r="X32">
        <v>12.434495999999999</v>
      </c>
      <c r="Y32">
        <v>11.50803</v>
      </c>
      <c r="Z32">
        <v>7.7156950000000002</v>
      </c>
      <c r="AA32">
        <v>5.3600329999999996</v>
      </c>
      <c r="AB32">
        <v>3.1776900000000001</v>
      </c>
      <c r="AC32">
        <v>1.4980370000000001</v>
      </c>
      <c r="AD32">
        <v>0.104231</v>
      </c>
      <c r="AE32">
        <v>0</v>
      </c>
    </row>
    <row r="33" spans="1:31" x14ac:dyDescent="0.25">
      <c r="A33" t="s">
        <v>31</v>
      </c>
      <c r="B33">
        <v>0</v>
      </c>
      <c r="C33">
        <v>0</v>
      </c>
      <c r="D33">
        <v>0.28032699999999999</v>
      </c>
      <c r="E33">
        <v>0.18809600000000001</v>
      </c>
      <c r="F33">
        <v>0.30841600000000002</v>
      </c>
      <c r="G33">
        <v>7.4703000000000006E-2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0.71434200000000003</v>
      </c>
      <c r="Q33">
        <v>2.7696679999999998</v>
      </c>
      <c r="R33">
        <v>5.5734820000000003</v>
      </c>
      <c r="S33">
        <v>9.0374499999999998</v>
      </c>
      <c r="T33">
        <v>12.800582</v>
      </c>
      <c r="U33">
        <v>12.649659</v>
      </c>
      <c r="V33">
        <v>15.543898</v>
      </c>
      <c r="W33">
        <v>13.76238</v>
      </c>
      <c r="X33">
        <v>10.8065</v>
      </c>
      <c r="Y33">
        <v>8.766921</v>
      </c>
      <c r="Z33">
        <v>4.9709339999999997</v>
      </c>
      <c r="AA33">
        <v>1.6943619999999999</v>
      </c>
      <c r="AB33">
        <v>5.8282E-2</v>
      </c>
      <c r="AC33">
        <v>0</v>
      </c>
      <c r="AD33">
        <v>0</v>
      </c>
      <c r="AE33">
        <v>0</v>
      </c>
    </row>
    <row r="34" spans="1:31" x14ac:dyDescent="0.25">
      <c r="A34" t="s">
        <v>32</v>
      </c>
      <c r="B34">
        <v>0</v>
      </c>
      <c r="C34">
        <v>0</v>
      </c>
      <c r="D34">
        <v>0</v>
      </c>
      <c r="E34">
        <v>6.7526000000000003E-2</v>
      </c>
      <c r="F34">
        <v>0.216888</v>
      </c>
      <c r="G34">
        <v>7.3318999999999995E-2</v>
      </c>
      <c r="H34">
        <v>4.0120000000000003E-2</v>
      </c>
      <c r="I34">
        <v>0.110318</v>
      </c>
      <c r="J34">
        <v>0.16317799999999999</v>
      </c>
      <c r="K34">
        <v>0.18443999999999999</v>
      </c>
      <c r="L34">
        <v>0.169433</v>
      </c>
      <c r="M34">
        <v>8.9846999999999996E-2</v>
      </c>
      <c r="N34">
        <v>0</v>
      </c>
      <c r="O34">
        <v>0</v>
      </c>
      <c r="P34">
        <v>0.111333</v>
      </c>
      <c r="Q34">
        <v>0.61113700000000004</v>
      </c>
      <c r="R34">
        <v>1.608125</v>
      </c>
      <c r="S34">
        <v>3.2682159999999998</v>
      </c>
      <c r="T34">
        <v>5.7459340000000001</v>
      </c>
      <c r="U34">
        <v>6.9349049999999997</v>
      </c>
      <c r="V34">
        <v>10.502825</v>
      </c>
      <c r="W34">
        <v>11.757785999999999</v>
      </c>
      <c r="X34">
        <v>11.836404999999999</v>
      </c>
      <c r="Y34">
        <v>12.866813</v>
      </c>
      <c r="Z34">
        <v>10.425972</v>
      </c>
      <c r="AA34">
        <v>8.9345479999999995</v>
      </c>
      <c r="AB34">
        <v>6.7813400000000001</v>
      </c>
      <c r="AC34">
        <v>4.5442580000000001</v>
      </c>
      <c r="AD34">
        <v>2.5789219999999999</v>
      </c>
      <c r="AE34">
        <v>0.37641200000000002</v>
      </c>
    </row>
    <row r="35" spans="1:31" x14ac:dyDescent="0.25">
      <c r="A35" t="s">
        <v>33</v>
      </c>
      <c r="B35">
        <v>0</v>
      </c>
      <c r="C35">
        <v>0</v>
      </c>
      <c r="D35">
        <v>0.15847800000000001</v>
      </c>
      <c r="E35">
        <v>0.134409</v>
      </c>
      <c r="F35">
        <v>0.25259199999999998</v>
      </c>
      <c r="G35">
        <v>0.34189999999999998</v>
      </c>
      <c r="H35">
        <v>0.13847200000000001</v>
      </c>
      <c r="I35">
        <v>0.177727</v>
      </c>
      <c r="J35">
        <v>0.21681300000000001</v>
      </c>
      <c r="K35">
        <v>0.177818</v>
      </c>
      <c r="L35">
        <v>7.8801999999999997E-2</v>
      </c>
      <c r="M35">
        <v>0</v>
      </c>
      <c r="N35">
        <v>0</v>
      </c>
      <c r="O35">
        <v>3.2883000000000003E-2</v>
      </c>
      <c r="P35">
        <v>0.45850299999999999</v>
      </c>
      <c r="Q35">
        <v>1.404264</v>
      </c>
      <c r="R35">
        <v>2.869151</v>
      </c>
      <c r="S35">
        <v>4.9000859999999999</v>
      </c>
      <c r="T35">
        <v>7.4821600000000004</v>
      </c>
      <c r="U35">
        <v>8.0813740000000003</v>
      </c>
      <c r="V35">
        <v>11.109650999999999</v>
      </c>
      <c r="W35">
        <v>11.409018</v>
      </c>
      <c r="X35">
        <v>10.746128000000001</v>
      </c>
      <c r="Y35">
        <v>11.119884000000001</v>
      </c>
      <c r="Z35">
        <v>8.7501709999999999</v>
      </c>
      <c r="AA35">
        <v>7.4457820000000003</v>
      </c>
      <c r="AB35">
        <v>5.7054549999999997</v>
      </c>
      <c r="AC35">
        <v>3.9045779999999999</v>
      </c>
      <c r="AD35">
        <v>2.336138</v>
      </c>
      <c r="AE35">
        <v>0.56776499999999996</v>
      </c>
    </row>
    <row r="36" spans="1:31" x14ac:dyDescent="0.25">
      <c r="A36" t="s">
        <v>34</v>
      </c>
      <c r="B36">
        <v>0</v>
      </c>
      <c r="C36">
        <v>0</v>
      </c>
      <c r="D36">
        <v>9.8290000000000002E-2</v>
      </c>
      <c r="E36">
        <v>0.142315</v>
      </c>
      <c r="F36">
        <v>0.23177300000000001</v>
      </c>
      <c r="G36">
        <v>2.382E-3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0.24331</v>
      </c>
      <c r="Q36">
        <v>1.6254630000000001</v>
      </c>
      <c r="R36">
        <v>4.2158550000000004</v>
      </c>
      <c r="S36">
        <v>7.9686630000000003</v>
      </c>
      <c r="T36">
        <v>12.532572999999999</v>
      </c>
      <c r="U36">
        <v>13.211356</v>
      </c>
      <c r="V36">
        <v>16.851434999999999</v>
      </c>
      <c r="W36">
        <v>15.127409</v>
      </c>
      <c r="X36">
        <v>11.760122000000001</v>
      </c>
      <c r="Y36">
        <v>9.2319929999999992</v>
      </c>
      <c r="Z36">
        <v>4.8675059999999997</v>
      </c>
      <c r="AA36">
        <v>1.83578</v>
      </c>
      <c r="AB36">
        <v>5.3774000000000002E-2</v>
      </c>
      <c r="AC36">
        <v>0</v>
      </c>
      <c r="AD36">
        <v>0</v>
      </c>
      <c r="AE36">
        <v>0</v>
      </c>
    </row>
    <row r="37" spans="1:31" x14ac:dyDescent="0.25">
      <c r="A37" t="s">
        <v>35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3.4365E-2</v>
      </c>
      <c r="I37">
        <v>0.10023600000000001</v>
      </c>
      <c r="J37">
        <v>0.153748</v>
      </c>
      <c r="K37">
        <v>0.17407400000000001</v>
      </c>
      <c r="L37">
        <v>0.15384500000000001</v>
      </c>
      <c r="M37">
        <v>7.5842000000000007E-2</v>
      </c>
      <c r="N37">
        <v>0</v>
      </c>
      <c r="O37">
        <v>0</v>
      </c>
      <c r="P37">
        <v>9.8121E-2</v>
      </c>
      <c r="Q37">
        <v>0.61835499999999999</v>
      </c>
      <c r="R37">
        <v>1.662706</v>
      </c>
      <c r="S37">
        <v>3.3844319999999999</v>
      </c>
      <c r="T37">
        <v>5.9333299999999998</v>
      </c>
      <c r="U37">
        <v>7.1343249999999996</v>
      </c>
      <c r="V37">
        <v>10.760574</v>
      </c>
      <c r="W37">
        <v>11.992622000000001</v>
      </c>
      <c r="X37">
        <v>12.015788000000001</v>
      </c>
      <c r="Y37">
        <v>12.984114999999999</v>
      </c>
      <c r="Z37">
        <v>10.437239</v>
      </c>
      <c r="AA37">
        <v>8.8494879999999991</v>
      </c>
      <c r="AB37">
        <v>6.6377300000000004</v>
      </c>
      <c r="AC37">
        <v>4.3217939999999997</v>
      </c>
      <c r="AD37">
        <v>2.4102649999999999</v>
      </c>
      <c r="AE37">
        <v>6.7005999999999996E-2</v>
      </c>
    </row>
    <row r="38" spans="1:31" x14ac:dyDescent="0.25">
      <c r="A38" t="s">
        <v>36</v>
      </c>
      <c r="B38">
        <v>0</v>
      </c>
      <c r="C38">
        <v>0</v>
      </c>
      <c r="D38">
        <v>0</v>
      </c>
      <c r="E38">
        <v>0</v>
      </c>
      <c r="F38">
        <v>0</v>
      </c>
      <c r="G38">
        <v>2.7546999999999999E-2</v>
      </c>
      <c r="H38">
        <v>0.117287</v>
      </c>
      <c r="I38">
        <v>0.16158400000000001</v>
      </c>
      <c r="J38">
        <v>0.215942</v>
      </c>
      <c r="K38">
        <v>0.184637</v>
      </c>
      <c r="L38">
        <v>8.0614000000000005E-2</v>
      </c>
      <c r="M38">
        <v>0</v>
      </c>
      <c r="N38">
        <v>0</v>
      </c>
      <c r="O38">
        <v>0</v>
      </c>
      <c r="P38">
        <v>0.27570800000000001</v>
      </c>
      <c r="Q38">
        <v>1.2554080000000001</v>
      </c>
      <c r="R38">
        <v>2.82077</v>
      </c>
      <c r="S38">
        <v>5.0327739999999999</v>
      </c>
      <c r="T38">
        <v>7.8676539999999999</v>
      </c>
      <c r="U38">
        <v>8.5885920000000002</v>
      </c>
      <c r="V38">
        <v>11.829304</v>
      </c>
      <c r="W38">
        <v>12.073401</v>
      </c>
      <c r="X38">
        <v>11.222673</v>
      </c>
      <c r="Y38">
        <v>11.386972999999999</v>
      </c>
      <c r="Z38">
        <v>8.7484389999999994</v>
      </c>
      <c r="AA38">
        <v>7.272335</v>
      </c>
      <c r="AB38">
        <v>5.4260320000000002</v>
      </c>
      <c r="AC38">
        <v>3.4943930000000001</v>
      </c>
      <c r="AD38">
        <v>1.867869</v>
      </c>
      <c r="AE38">
        <v>5.0065999999999999E-2</v>
      </c>
    </row>
    <row r="39" spans="1:31" x14ac:dyDescent="0.25">
      <c r="A39" t="s">
        <v>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5.2381999999999998E-2</v>
      </c>
      <c r="J39">
        <v>0.130466</v>
      </c>
      <c r="K39">
        <v>0.164186</v>
      </c>
      <c r="L39">
        <v>0.16450200000000001</v>
      </c>
      <c r="M39">
        <v>0.14430399999999999</v>
      </c>
      <c r="N39">
        <v>4.4137000000000003E-2</v>
      </c>
      <c r="O39">
        <v>0</v>
      </c>
      <c r="P39">
        <v>5.3608999999999997E-2</v>
      </c>
      <c r="Q39">
        <v>0.41973100000000002</v>
      </c>
      <c r="R39">
        <v>1.2618659999999999</v>
      </c>
      <c r="S39">
        <v>2.7606570000000001</v>
      </c>
      <c r="T39">
        <v>5.1122649999999998</v>
      </c>
      <c r="U39">
        <v>6.4017749999999998</v>
      </c>
      <c r="V39">
        <v>9.9912039999999998</v>
      </c>
      <c r="W39">
        <v>11.481127000000001</v>
      </c>
      <c r="X39">
        <v>11.808579</v>
      </c>
      <c r="Y39">
        <v>13.09526</v>
      </c>
      <c r="Z39">
        <v>10.825977</v>
      </c>
      <c r="AA39">
        <v>9.4746319999999997</v>
      </c>
      <c r="AB39">
        <v>7.3633110000000004</v>
      </c>
      <c r="AC39">
        <v>5.1115349999999999</v>
      </c>
      <c r="AD39">
        <v>3.1698970000000002</v>
      </c>
      <c r="AE39">
        <v>0.96859799999999996</v>
      </c>
    </row>
    <row r="40" spans="1:31" x14ac:dyDescent="0.25">
      <c r="A40" t="s">
        <v>38</v>
      </c>
      <c r="B40">
        <v>0</v>
      </c>
      <c r="C40">
        <v>0</v>
      </c>
      <c r="D40">
        <v>8.9105000000000004E-2</v>
      </c>
      <c r="E40">
        <v>0.12292</v>
      </c>
      <c r="F40">
        <v>0.24548400000000001</v>
      </c>
      <c r="G40">
        <v>0.239895</v>
      </c>
      <c r="H40">
        <v>9.3889E-2</v>
      </c>
      <c r="I40">
        <v>0.117379</v>
      </c>
      <c r="J40">
        <v>0.174569</v>
      </c>
      <c r="K40">
        <v>0.19225300000000001</v>
      </c>
      <c r="L40">
        <v>0.17186899999999999</v>
      </c>
      <c r="M40">
        <v>0.13339500000000001</v>
      </c>
      <c r="N40">
        <v>3.8221999999999999E-2</v>
      </c>
      <c r="O40">
        <v>0</v>
      </c>
      <c r="P40">
        <v>0.18493999999999999</v>
      </c>
      <c r="Q40">
        <v>0.76856400000000002</v>
      </c>
      <c r="R40">
        <v>1.8401419999999999</v>
      </c>
      <c r="S40">
        <v>3.59301</v>
      </c>
      <c r="T40">
        <v>6.174995</v>
      </c>
      <c r="U40">
        <v>7.3463099999999999</v>
      </c>
      <c r="V40">
        <v>10.99363</v>
      </c>
      <c r="W40">
        <v>12.156012</v>
      </c>
      <c r="X40">
        <v>12.072378</v>
      </c>
      <c r="Y40">
        <v>12.894342999999999</v>
      </c>
      <c r="Z40">
        <v>10.202343000000001</v>
      </c>
      <c r="AA40">
        <v>8.4795909999999992</v>
      </c>
      <c r="AB40">
        <v>6.1632160000000002</v>
      </c>
      <c r="AC40">
        <v>3.8075169999999998</v>
      </c>
      <c r="AD40">
        <v>1.6680440000000001</v>
      </c>
      <c r="AE40">
        <v>3.5986999999999998E-2</v>
      </c>
    </row>
    <row r="41" spans="1:31" x14ac:dyDescent="0.25">
      <c r="A41" t="s">
        <v>39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3.6988E-2</v>
      </c>
      <c r="I41">
        <v>9.4320000000000001E-2</v>
      </c>
      <c r="J41">
        <v>0.12931899999999999</v>
      </c>
      <c r="K41">
        <v>0.13572699999999999</v>
      </c>
      <c r="L41">
        <v>0.114187</v>
      </c>
      <c r="M41">
        <v>5.4511999999999998E-2</v>
      </c>
      <c r="N41">
        <v>0</v>
      </c>
      <c r="O41">
        <v>0</v>
      </c>
      <c r="P41">
        <v>0.14008399999999999</v>
      </c>
      <c r="Q41">
        <v>0.62824400000000002</v>
      </c>
      <c r="R41">
        <v>1.5238910000000001</v>
      </c>
      <c r="S41">
        <v>2.9838369999999999</v>
      </c>
      <c r="T41">
        <v>5.159116</v>
      </c>
      <c r="U41">
        <v>6.211932</v>
      </c>
      <c r="V41">
        <v>9.4939800000000005</v>
      </c>
      <c r="W41">
        <v>10.850109</v>
      </c>
      <c r="X41">
        <v>11.255196</v>
      </c>
      <c r="Y41">
        <v>12.731652</v>
      </c>
      <c r="Z41">
        <v>10.810558</v>
      </c>
      <c r="AA41">
        <v>9.7134260000000001</v>
      </c>
      <c r="AB41">
        <v>7.7038880000000001</v>
      </c>
      <c r="AC41">
        <v>5.4407560000000004</v>
      </c>
      <c r="AD41">
        <v>3.5003899999999999</v>
      </c>
      <c r="AE41">
        <v>1.287887</v>
      </c>
    </row>
    <row r="42" spans="1:31" x14ac:dyDescent="0.25">
      <c r="A42" t="s">
        <v>40</v>
      </c>
      <c r="B42">
        <v>0</v>
      </c>
      <c r="C42">
        <v>0</v>
      </c>
      <c r="D42">
        <v>1.7101999999999999E-2</v>
      </c>
      <c r="E42">
        <v>0.113743</v>
      </c>
      <c r="F42">
        <v>0.21570400000000001</v>
      </c>
      <c r="G42">
        <v>6.9272E-2</v>
      </c>
      <c r="H42">
        <v>4.3344000000000001E-2</v>
      </c>
      <c r="I42">
        <v>0.12182900000000001</v>
      </c>
      <c r="J42">
        <v>0.178698</v>
      </c>
      <c r="K42">
        <v>0.19192799999999999</v>
      </c>
      <c r="L42">
        <v>0.15634300000000001</v>
      </c>
      <c r="M42">
        <v>6.8058999999999995E-2</v>
      </c>
      <c r="N42">
        <v>0</v>
      </c>
      <c r="O42">
        <v>0</v>
      </c>
      <c r="P42">
        <v>0.117524</v>
      </c>
      <c r="Q42">
        <v>0.73460599999999998</v>
      </c>
      <c r="R42">
        <v>1.928029</v>
      </c>
      <c r="S42">
        <v>3.8338209999999999</v>
      </c>
      <c r="T42">
        <v>6.5676759999999996</v>
      </c>
      <c r="U42">
        <v>7.7276569999999998</v>
      </c>
      <c r="V42">
        <v>11.389789</v>
      </c>
      <c r="W42">
        <v>12.371898</v>
      </c>
      <c r="X42">
        <v>12.074589</v>
      </c>
      <c r="Y42">
        <v>12.681191999999999</v>
      </c>
      <c r="Z42">
        <v>9.887556</v>
      </c>
      <c r="AA42">
        <v>8.1317939999999993</v>
      </c>
      <c r="AB42">
        <v>5.9088380000000003</v>
      </c>
      <c r="AC42">
        <v>3.7008489999999998</v>
      </c>
      <c r="AD42">
        <v>1.7277530000000001</v>
      </c>
      <c r="AE42">
        <v>4.0405000000000003E-2</v>
      </c>
    </row>
    <row r="43" spans="1:31" x14ac:dyDescent="0.25">
      <c r="A43" t="s">
        <v>41</v>
      </c>
      <c r="B43">
        <v>0</v>
      </c>
      <c r="C43">
        <v>0</v>
      </c>
      <c r="D43">
        <v>8.6594000000000004E-2</v>
      </c>
      <c r="E43">
        <v>0.12342</v>
      </c>
      <c r="F43">
        <v>0.24776799999999999</v>
      </c>
      <c r="G43">
        <v>0.174038</v>
      </c>
      <c r="H43">
        <v>9.4320000000000001E-2</v>
      </c>
      <c r="I43">
        <v>0.12413</v>
      </c>
      <c r="J43">
        <v>0.179677</v>
      </c>
      <c r="K43">
        <v>0.18509400000000001</v>
      </c>
      <c r="L43">
        <v>0.14546899999999999</v>
      </c>
      <c r="M43">
        <v>6.0597999999999999E-2</v>
      </c>
      <c r="N43">
        <v>0</v>
      </c>
      <c r="O43">
        <v>0</v>
      </c>
      <c r="P43">
        <v>0.122131</v>
      </c>
      <c r="Q43">
        <v>0.720306</v>
      </c>
      <c r="R43">
        <v>1.852193</v>
      </c>
      <c r="S43">
        <v>3.640857</v>
      </c>
      <c r="T43">
        <v>6.1880430000000004</v>
      </c>
      <c r="U43">
        <v>7.2458119999999999</v>
      </c>
      <c r="V43">
        <v>10.656521</v>
      </c>
      <c r="W43">
        <v>11.594856999999999</v>
      </c>
      <c r="X43">
        <v>11.401870000000001</v>
      </c>
      <c r="Y43">
        <v>12.182758</v>
      </c>
      <c r="Z43">
        <v>9.8004840000000009</v>
      </c>
      <c r="AA43">
        <v>8.4499829999999996</v>
      </c>
      <c r="AB43">
        <v>6.5360880000000003</v>
      </c>
      <c r="AC43">
        <v>4.5352940000000004</v>
      </c>
      <c r="AD43">
        <v>2.805561</v>
      </c>
      <c r="AE43">
        <v>0.846136</v>
      </c>
    </row>
    <row r="44" spans="1:31" x14ac:dyDescent="0.25">
      <c r="A44" t="s">
        <v>42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3.5610999999999997E-2</v>
      </c>
      <c r="I44">
        <v>0.10997700000000001</v>
      </c>
      <c r="J44">
        <v>0.16994899999999999</v>
      </c>
      <c r="K44">
        <v>0.18239</v>
      </c>
      <c r="L44">
        <v>0.135634</v>
      </c>
      <c r="M44">
        <v>4.5602999999999998E-2</v>
      </c>
      <c r="N44">
        <v>0</v>
      </c>
      <c r="O44">
        <v>0</v>
      </c>
      <c r="P44">
        <v>6.2944E-2</v>
      </c>
      <c r="Q44">
        <v>0.69270200000000004</v>
      </c>
      <c r="R44">
        <v>1.9630460000000001</v>
      </c>
      <c r="S44">
        <v>3.9714510000000001</v>
      </c>
      <c r="T44">
        <v>6.8194410000000003</v>
      </c>
      <c r="U44">
        <v>7.9976649999999996</v>
      </c>
      <c r="V44">
        <v>11.715866999999999</v>
      </c>
      <c r="W44">
        <v>12.625577</v>
      </c>
      <c r="X44">
        <v>12.221762999999999</v>
      </c>
      <c r="Y44">
        <v>12.733209</v>
      </c>
      <c r="Z44">
        <v>9.8577790000000007</v>
      </c>
      <c r="AA44">
        <v>8.0734359999999992</v>
      </c>
      <c r="AB44">
        <v>5.7850619999999999</v>
      </c>
      <c r="AC44">
        <v>3.4777499999999999</v>
      </c>
      <c r="AD44">
        <v>1.3015190000000001</v>
      </c>
      <c r="AE44">
        <v>2.1624000000000001E-2</v>
      </c>
    </row>
    <row r="45" spans="1:31" x14ac:dyDescent="0.25">
      <c r="A45" t="s">
        <v>43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4.5125999999999999E-2</v>
      </c>
      <c r="I45">
        <v>0.114986</v>
      </c>
      <c r="J45">
        <v>0.15098700000000001</v>
      </c>
      <c r="K45">
        <v>0.14584900000000001</v>
      </c>
      <c r="L45">
        <v>0.110941</v>
      </c>
      <c r="M45">
        <v>4.9429000000000001E-2</v>
      </c>
      <c r="N45">
        <v>0</v>
      </c>
      <c r="O45">
        <v>6.9655999999999996E-2</v>
      </c>
      <c r="P45">
        <v>0.40169700000000003</v>
      </c>
      <c r="Q45">
        <v>1.0753870000000001</v>
      </c>
      <c r="R45">
        <v>2.2115469999999999</v>
      </c>
      <c r="S45">
        <v>3.923422</v>
      </c>
      <c r="T45">
        <v>6.314629</v>
      </c>
      <c r="U45">
        <v>7.206772</v>
      </c>
      <c r="V45">
        <v>10.499871000000001</v>
      </c>
      <c r="W45">
        <v>11.444632</v>
      </c>
      <c r="X45">
        <v>11.353</v>
      </c>
      <c r="Y45">
        <v>12.268846</v>
      </c>
      <c r="Z45">
        <v>9.9539969999999993</v>
      </c>
      <c r="AA45">
        <v>8.5809479999999994</v>
      </c>
      <c r="AB45">
        <v>6.5596500000000004</v>
      </c>
      <c r="AC45">
        <v>4.4375099999999996</v>
      </c>
      <c r="AD45">
        <v>2.5829230000000001</v>
      </c>
      <c r="AE45">
        <v>0.49819600000000003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E8" sqref="E8"/>
    </sheetView>
  </sheetViews>
  <sheetFormatPr defaultRowHeight="15" x14ac:dyDescent="0.25"/>
  <cols>
    <col min="6" max="6" width="24.42578125" bestFit="1" customWidth="1"/>
  </cols>
  <sheetData>
    <row r="1" spans="1:6" x14ac:dyDescent="0.25">
      <c r="B1" s="15" t="s">
        <v>68</v>
      </c>
      <c r="C1" s="15"/>
      <c r="D1" s="15"/>
    </row>
    <row r="2" spans="1:6" x14ac:dyDescent="0.25">
      <c r="B2" t="s">
        <v>67</v>
      </c>
      <c r="C2" t="s">
        <v>65</v>
      </c>
      <c r="D2" t="s">
        <v>66</v>
      </c>
      <c r="E2" t="s">
        <v>74</v>
      </c>
    </row>
    <row r="3" spans="1:6" x14ac:dyDescent="0.25">
      <c r="A3" t="s">
        <v>69</v>
      </c>
      <c r="B3">
        <v>9.9499999999999993</v>
      </c>
      <c r="C3">
        <v>6.94</v>
      </c>
      <c r="D3">
        <v>3.01</v>
      </c>
      <c r="E3">
        <f>100/B3*D3</f>
        <v>30.251256281407034</v>
      </c>
    </row>
    <row r="4" spans="1:6" x14ac:dyDescent="0.25">
      <c r="A4" t="s">
        <v>73</v>
      </c>
      <c r="B4">
        <v>12.55</v>
      </c>
      <c r="C4">
        <v>7.74</v>
      </c>
      <c r="D4">
        <v>4.8099999999999996</v>
      </c>
      <c r="E4">
        <f t="shared" ref="E4:E7" si="0">100/B4*D4</f>
        <v>38.326693227091624</v>
      </c>
    </row>
    <row r="5" spans="1:6" x14ac:dyDescent="0.25">
      <c r="A5" t="s">
        <v>72</v>
      </c>
      <c r="B5">
        <v>12.07</v>
      </c>
      <c r="C5">
        <v>7.76</v>
      </c>
      <c r="D5">
        <v>4.3099999999999996</v>
      </c>
      <c r="E5">
        <f t="shared" si="0"/>
        <v>35.708367854183926</v>
      </c>
    </row>
    <row r="6" spans="1:6" x14ac:dyDescent="0.25">
      <c r="A6" t="s">
        <v>71</v>
      </c>
      <c r="B6">
        <v>12.66</v>
      </c>
      <c r="C6">
        <v>7.86</v>
      </c>
      <c r="D6">
        <v>4.83</v>
      </c>
      <c r="E6">
        <f t="shared" si="0"/>
        <v>38.15165876777251</v>
      </c>
    </row>
    <row r="7" spans="1:6" x14ac:dyDescent="0.25">
      <c r="A7" s="3" t="s">
        <v>70</v>
      </c>
      <c r="B7" s="3">
        <v>17.72</v>
      </c>
      <c r="C7" s="3">
        <v>13.79</v>
      </c>
      <c r="D7" s="3">
        <v>3.93</v>
      </c>
      <c r="E7" s="3">
        <f t="shared" si="0"/>
        <v>22.178329571106097</v>
      </c>
      <c r="F7" s="3" t="s">
        <v>75</v>
      </c>
    </row>
    <row r="8" spans="1:6" x14ac:dyDescent="0.25">
      <c r="E8" s="5">
        <f>AVERAGE(E3:E7)</f>
        <v>32.923261140312242</v>
      </c>
      <c r="F8" s="5" t="s">
        <v>76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1"/>
  <sheetViews>
    <sheetView zoomScale="85" zoomScaleNormal="85" workbookViewId="0">
      <pane xSplit="2" topLeftCell="AR1" activePane="topRight" state="frozen"/>
      <selection pane="topRight" activeCell="BB24" sqref="BB24"/>
    </sheetView>
  </sheetViews>
  <sheetFormatPr defaultRowHeight="15" x14ac:dyDescent="0.25"/>
  <cols>
    <col min="1" max="1" width="9.5703125" bestFit="1" customWidth="1"/>
    <col min="2" max="2" width="37.28515625" bestFit="1" customWidth="1"/>
  </cols>
  <sheetData>
    <row r="1" spans="1:127" ht="15.75" thickBot="1" x14ac:dyDescent="0.3">
      <c r="C1" s="17" t="s">
        <v>64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</row>
    <row r="2" spans="1:127" ht="16.5" thickTop="1" thickBot="1" x14ac:dyDescent="0.3">
      <c r="B2" s="1"/>
      <c r="C2" s="1">
        <v>2</v>
      </c>
      <c r="D2" s="1">
        <v>3.9</v>
      </c>
      <c r="E2" s="2" t="s">
        <v>50</v>
      </c>
      <c r="F2" s="1"/>
      <c r="G2" s="1">
        <v>7.8</v>
      </c>
      <c r="H2" s="1">
        <v>10</v>
      </c>
      <c r="I2" s="1">
        <v>15.6</v>
      </c>
      <c r="J2" s="1">
        <v>31</v>
      </c>
      <c r="K2" s="1">
        <v>37</v>
      </c>
      <c r="L2" s="1">
        <v>44</v>
      </c>
      <c r="M2" s="1">
        <v>53</v>
      </c>
      <c r="N2" s="1">
        <v>63</v>
      </c>
      <c r="O2" s="2" t="s">
        <v>49</v>
      </c>
      <c r="P2" s="1"/>
      <c r="Q2" s="1"/>
      <c r="R2" s="1">
        <v>74</v>
      </c>
      <c r="S2" s="1">
        <v>88</v>
      </c>
      <c r="T2" s="1">
        <v>105</v>
      </c>
      <c r="U2" s="1">
        <v>125</v>
      </c>
      <c r="V2" s="2" t="s">
        <v>48</v>
      </c>
      <c r="W2" s="1"/>
      <c r="X2" s="1"/>
      <c r="Y2" s="1">
        <v>149</v>
      </c>
      <c r="Z2" s="1">
        <v>177</v>
      </c>
      <c r="AA2" s="1">
        <v>210</v>
      </c>
      <c r="AB2" s="1">
        <v>250</v>
      </c>
      <c r="AC2" s="2" t="s">
        <v>47</v>
      </c>
      <c r="AD2" s="1"/>
      <c r="AE2" s="1"/>
      <c r="AF2" s="1">
        <v>300</v>
      </c>
      <c r="AG2" s="1">
        <v>350</v>
      </c>
      <c r="AH2" s="1">
        <v>420</v>
      </c>
      <c r="AI2" s="1">
        <v>500</v>
      </c>
      <c r="AJ2" s="2" t="s">
        <v>46</v>
      </c>
      <c r="AK2" s="1"/>
      <c r="AL2" s="1"/>
      <c r="AM2" s="1">
        <v>590</v>
      </c>
      <c r="AN2" s="1">
        <v>710</v>
      </c>
      <c r="AO2" s="1">
        <v>840</v>
      </c>
      <c r="AP2" s="1">
        <v>1000</v>
      </c>
      <c r="AQ2" s="2" t="s">
        <v>45</v>
      </c>
      <c r="AR2" s="1"/>
      <c r="AS2" s="1"/>
      <c r="AT2" s="1">
        <v>1190</v>
      </c>
      <c r="AU2" s="1">
        <v>1410</v>
      </c>
      <c r="AV2" s="1">
        <v>1680</v>
      </c>
      <c r="AW2" s="1">
        <v>2000</v>
      </c>
      <c r="AX2" s="2" t="s">
        <v>44</v>
      </c>
      <c r="AY2" s="1"/>
      <c r="AZ2" s="1"/>
      <c r="BA2" s="2" t="s">
        <v>78</v>
      </c>
      <c r="BB2" s="1"/>
    </row>
    <row r="3" spans="1:127" ht="16.5" thickTop="1" thickBot="1" x14ac:dyDescent="0.3">
      <c r="A3" s="16" t="s">
        <v>53</v>
      </c>
      <c r="B3" s="8" t="s">
        <v>51</v>
      </c>
      <c r="C3" s="7">
        <v>0.14142750000000001</v>
      </c>
      <c r="D3" s="7">
        <v>0.38236100000000001</v>
      </c>
      <c r="E3" s="9">
        <v>0.52378849999999999</v>
      </c>
      <c r="F3" s="7"/>
      <c r="G3" s="7">
        <v>0.73397000000000001</v>
      </c>
      <c r="H3" s="7">
        <v>0.34931800000000002</v>
      </c>
      <c r="I3" s="7">
        <v>0.70255000000000001</v>
      </c>
      <c r="J3" s="7">
        <v>1.1380109999999999</v>
      </c>
      <c r="K3" s="7">
        <v>0.33829750000000003</v>
      </c>
      <c r="L3" s="7">
        <v>0.364568</v>
      </c>
      <c r="M3" s="7">
        <v>0.40637400000000001</v>
      </c>
      <c r="N3" s="7">
        <v>0.354051</v>
      </c>
      <c r="O3" s="9">
        <v>4.3871395</v>
      </c>
      <c r="P3" s="10">
        <v>4.9109279999999993</v>
      </c>
      <c r="Q3" s="7"/>
      <c r="R3" s="7">
        <v>0.27358899999999997</v>
      </c>
      <c r="S3" s="7">
        <v>0.273308</v>
      </c>
      <c r="T3" s="7">
        <v>0.33023750000000002</v>
      </c>
      <c r="U3" s="7">
        <v>0.42025950000000001</v>
      </c>
      <c r="V3" s="9">
        <v>1.2973939999999999</v>
      </c>
      <c r="W3" s="10">
        <v>6.208321999999999</v>
      </c>
      <c r="X3" s="7"/>
      <c r="Y3" s="7">
        <v>0.61507350000000005</v>
      </c>
      <c r="Z3" s="7">
        <v>1.2477</v>
      </c>
      <c r="AA3" s="7">
        <v>2.4794644999999997</v>
      </c>
      <c r="AB3" s="7">
        <v>4.4136959999999998</v>
      </c>
      <c r="AC3" s="9">
        <v>8.7559339999999999</v>
      </c>
      <c r="AD3" s="10">
        <v>14.964255999999999</v>
      </c>
      <c r="AE3" s="7"/>
      <c r="AF3" s="7">
        <v>7.0797999999999996</v>
      </c>
      <c r="AG3" s="7">
        <v>7.9228430000000003</v>
      </c>
      <c r="AH3" s="7">
        <v>11.111727500000001</v>
      </c>
      <c r="AI3" s="7">
        <v>11.4540655</v>
      </c>
      <c r="AJ3" s="9">
        <v>37.568435999999998</v>
      </c>
      <c r="AK3" s="10">
        <v>52.532691999999997</v>
      </c>
      <c r="AL3" s="7"/>
      <c r="AM3" s="7">
        <v>10.660772000000001</v>
      </c>
      <c r="AN3" s="7">
        <v>10.760527</v>
      </c>
      <c r="AO3" s="7">
        <v>8.1877814999999998</v>
      </c>
      <c r="AP3" s="7">
        <v>6.7386824999999995</v>
      </c>
      <c r="AQ3" s="9">
        <v>36.347763</v>
      </c>
      <c r="AR3" s="10">
        <v>88.880454999999998</v>
      </c>
      <c r="AS3" s="7"/>
      <c r="AT3" s="7">
        <v>4.9508785</v>
      </c>
      <c r="AU3" s="7">
        <v>3.071968</v>
      </c>
      <c r="AV3" s="7">
        <v>2.0912139999999999</v>
      </c>
      <c r="AW3" s="7">
        <v>1.0054844999999999</v>
      </c>
      <c r="AX3" s="9">
        <v>11.119545</v>
      </c>
      <c r="AY3" s="10">
        <v>100</v>
      </c>
      <c r="AZ3" s="7"/>
      <c r="BA3" s="9"/>
      <c r="BB3" s="7">
        <f>SUM(BA3,AY3)</f>
        <v>100</v>
      </c>
    </row>
    <row r="4" spans="1:127" ht="16.5" thickTop="1" thickBot="1" x14ac:dyDescent="0.3">
      <c r="A4" s="16"/>
      <c r="B4" s="1" t="s">
        <v>77</v>
      </c>
      <c r="C4">
        <f t="shared" ref="C4:D4" si="0">C3*0.6708</f>
        <v>9.4869567000000002E-2</v>
      </c>
      <c r="D4">
        <f t="shared" si="0"/>
        <v>0.25648775879999997</v>
      </c>
      <c r="E4" s="3">
        <f>E3*0.6708</f>
        <v>0.35135732579999995</v>
      </c>
      <c r="G4">
        <f t="shared" ref="G4:O4" si="1">G3*0.6708</f>
        <v>0.49234707599999999</v>
      </c>
      <c r="H4">
        <f t="shared" si="1"/>
        <v>0.23432251439999999</v>
      </c>
      <c r="I4">
        <f t="shared" si="1"/>
        <v>0.47127053999999996</v>
      </c>
      <c r="J4">
        <f t="shared" si="1"/>
        <v>0.76337777879999991</v>
      </c>
      <c r="K4">
        <f t="shared" si="1"/>
        <v>0.22692996300000001</v>
      </c>
      <c r="L4">
        <f t="shared" si="1"/>
        <v>0.2445522144</v>
      </c>
      <c r="M4">
        <f t="shared" si="1"/>
        <v>0.2725956792</v>
      </c>
      <c r="N4">
        <f t="shared" si="1"/>
        <v>0.23749741079999998</v>
      </c>
      <c r="O4" s="3">
        <f t="shared" si="1"/>
        <v>2.9428931765999997</v>
      </c>
      <c r="P4" s="4">
        <f>SUM(E4,O4)</f>
        <v>3.2942505023999997</v>
      </c>
      <c r="R4">
        <f t="shared" ref="R4" si="2">R3*0.6708</f>
        <v>0.18352350119999997</v>
      </c>
      <c r="S4">
        <f t="shared" ref="S4" si="3">S3*0.6708</f>
        <v>0.18333500639999997</v>
      </c>
      <c r="T4">
        <f t="shared" ref="T4" si="4">T3*0.6708</f>
        <v>0.221523315</v>
      </c>
      <c r="U4">
        <f t="shared" ref="U4" si="5">U3*0.6708</f>
        <v>0.28191007260000001</v>
      </c>
      <c r="V4" s="3">
        <f t="shared" ref="V4" si="6">V3*0.6708</f>
        <v>0.87029189519999994</v>
      </c>
      <c r="W4" s="4">
        <f>SUM(P4,V4)</f>
        <v>4.1645423976</v>
      </c>
      <c r="Y4">
        <f t="shared" ref="Y4" si="7">Y3*0.6708</f>
        <v>0.41259130380000003</v>
      </c>
      <c r="Z4">
        <f t="shared" ref="Z4" si="8">Z3*0.6708</f>
        <v>0.83695715999999998</v>
      </c>
      <c r="AA4">
        <f t="shared" ref="AA4" si="9">AA3*0.6708</f>
        <v>1.6632247865999996</v>
      </c>
      <c r="AB4">
        <f t="shared" ref="AB4" si="10">AB3*0.6708</f>
        <v>2.9607072767999996</v>
      </c>
      <c r="AC4" s="3">
        <f t="shared" ref="AC4" si="11">AC3*0.6708</f>
        <v>5.8734805271999999</v>
      </c>
      <c r="AD4" s="4">
        <f>SUM(W4,AC4)</f>
        <v>10.0380229248</v>
      </c>
      <c r="AF4">
        <f t="shared" ref="AF4" si="12">AF3*0.6708</f>
        <v>4.7491298399999993</v>
      </c>
      <c r="AG4">
        <f t="shared" ref="AG4" si="13">AG3*0.6708</f>
        <v>5.3146430844000001</v>
      </c>
      <c r="AH4">
        <f t="shared" ref="AH4" si="14">AH3*0.6708</f>
        <v>7.4537468069999999</v>
      </c>
      <c r="AI4">
        <f t="shared" ref="AI4" si="15">AI3*0.6708</f>
        <v>7.6833871373999996</v>
      </c>
      <c r="AJ4" s="3">
        <f t="shared" ref="AJ4" si="16">AJ3*0.6708</f>
        <v>25.200906868799997</v>
      </c>
      <c r="AK4" s="4">
        <f>SUM(AD4,AJ4)</f>
        <v>35.238929793599993</v>
      </c>
      <c r="AM4">
        <f t="shared" ref="AM4" si="17">AM3*0.6708</f>
        <v>7.1512458576000002</v>
      </c>
      <c r="AN4">
        <f t="shared" ref="AN4" si="18">AN3*0.6708</f>
        <v>7.2181615115999991</v>
      </c>
      <c r="AO4">
        <f t="shared" ref="AO4" si="19">AO3*0.6708</f>
        <v>5.4923638301999995</v>
      </c>
      <c r="AP4">
        <f t="shared" ref="AP4" si="20">AP3*0.6708</f>
        <v>4.5203082209999996</v>
      </c>
      <c r="AQ4" s="3">
        <f t="shared" ref="AQ4" si="21">AQ3*0.6708</f>
        <v>24.3820794204</v>
      </c>
      <c r="AR4" s="4">
        <f>SUM(AK4,AQ4)</f>
        <v>59.621009213999997</v>
      </c>
      <c r="AT4">
        <f t="shared" ref="AT4" si="22">AT3*0.6708</f>
        <v>3.3210492977999997</v>
      </c>
      <c r="AU4">
        <f t="shared" ref="AU4" si="23">AU3*0.6708</f>
        <v>2.0606761344</v>
      </c>
      <c r="AV4">
        <f t="shared" ref="AV4" si="24">AV3*0.6708</f>
        <v>1.4027863511999998</v>
      </c>
      <c r="AW4">
        <f t="shared" ref="AW4" si="25">AW3*0.6708</f>
        <v>0.67447900259999993</v>
      </c>
      <c r="AX4" s="3">
        <f t="shared" ref="AX4" si="26">AX3*0.6708</f>
        <v>7.4589907860000002</v>
      </c>
      <c r="AY4" s="4">
        <f>SUM(AR4,AX4)</f>
        <v>67.08</v>
      </c>
      <c r="BA4" s="3">
        <v>32.923000000000002</v>
      </c>
      <c r="BB4">
        <f t="shared" ref="BB4:BB10" si="27">SUM(BA4,AY4)</f>
        <v>100.003</v>
      </c>
    </row>
    <row r="5" spans="1:127" ht="16.5" thickTop="1" thickBot="1" x14ac:dyDescent="0.3">
      <c r="A5" s="16"/>
      <c r="B5" s="1" t="s">
        <v>80</v>
      </c>
      <c r="C5">
        <v>0</v>
      </c>
      <c r="D5">
        <v>0</v>
      </c>
      <c r="E5" s="3">
        <f t="shared" ref="E5:E10" si="28">SUM(C5:D5)</f>
        <v>0</v>
      </c>
      <c r="G5">
        <v>1.5340846153846153E-2</v>
      </c>
      <c r="H5">
        <v>2.0334538461538463E-2</v>
      </c>
      <c r="I5">
        <v>3.2541384615384618E-2</v>
      </c>
      <c r="J5">
        <v>9.0184615384615394E-3</v>
      </c>
      <c r="K5">
        <v>8.2020307692307684E-2</v>
      </c>
      <c r="L5">
        <v>0.16961546153846155</v>
      </c>
      <c r="M5">
        <v>0.23623723076923075</v>
      </c>
      <c r="N5">
        <v>0.20230161538461539</v>
      </c>
      <c r="O5" s="3">
        <f>SUM(G5:N5)</f>
        <v>0.76740984615384611</v>
      </c>
      <c r="P5" s="4">
        <f t="shared" ref="P5:P7" si="29">E5+O5</f>
        <v>0.76740984615384611</v>
      </c>
      <c r="R5">
        <v>8.4938846153846129E-2</v>
      </c>
      <c r="S5">
        <v>0</v>
      </c>
      <c r="T5">
        <v>0</v>
      </c>
      <c r="U5">
        <v>0</v>
      </c>
      <c r="V5" s="3">
        <f t="shared" ref="V5:V7" si="30">SUM(R5:U5)</f>
        <v>8.4938846153846129E-2</v>
      </c>
      <c r="W5" s="4">
        <f t="shared" ref="W5:W9" si="31">SUM(P5,V5)</f>
        <v>0.85234869230769228</v>
      </c>
      <c r="Y5">
        <v>0.16461300000000001</v>
      </c>
      <c r="Z5">
        <v>1.112215</v>
      </c>
      <c r="AA5">
        <v>2.8150624615384618</v>
      </c>
      <c r="AB5">
        <v>5.3104551538461537</v>
      </c>
      <c r="AC5" s="3">
        <f t="shared" ref="AC5:AC7" si="32">SUM(Y5:AB5)</f>
        <v>9.4023456153846148</v>
      </c>
      <c r="AD5" s="4">
        <f t="shared" ref="AD5:AD9" si="33">SUM(W5,AC5)</f>
        <v>10.254694307692308</v>
      </c>
      <c r="AF5">
        <v>8.5633123846153847</v>
      </c>
      <c r="AG5">
        <v>9.4755326923076915</v>
      </c>
      <c r="AH5">
        <v>13.056231153846152</v>
      </c>
      <c r="AI5">
        <v>13.154202615384614</v>
      </c>
      <c r="AJ5" s="3">
        <f t="shared" ref="AJ5:AJ7" si="34">SUM(AF5:AI5)</f>
        <v>44.249278846153842</v>
      </c>
      <c r="AK5" s="4">
        <f t="shared" ref="AK5:AK9" si="35">SUM(AD5,AJ5)</f>
        <v>54.503973153846147</v>
      </c>
      <c r="AM5">
        <v>11.90838523076923</v>
      </c>
      <c r="AN5">
        <v>11.569286076923076</v>
      </c>
      <c r="AO5">
        <v>8.3442416153846146</v>
      </c>
      <c r="AP5">
        <v>6.418992153846153</v>
      </c>
      <c r="AQ5" s="3">
        <f t="shared" ref="AQ5:AQ7" si="36">SUM(AM5:AP5)</f>
        <v>38.24090507692307</v>
      </c>
      <c r="AR5" s="4">
        <f t="shared" ref="AR5:AR9" si="37">SUM(AK5,AQ5)</f>
        <v>92.744878230769217</v>
      </c>
      <c r="AT5">
        <v>4.2869809230769231</v>
      </c>
      <c r="AU5">
        <v>2.2829776923076923</v>
      </c>
      <c r="AV5">
        <v>0.65968830769230768</v>
      </c>
      <c r="AW5">
        <v>2.5475153846153842E-2</v>
      </c>
      <c r="AX5" s="3">
        <f>SUM(AT5:AW5)</f>
        <v>7.2551220769230778</v>
      </c>
      <c r="AY5" s="4">
        <f t="shared" ref="AY5:AY10" si="38">SUM(AR5,AX5)</f>
        <v>100.00000030769229</v>
      </c>
      <c r="BA5" s="3">
        <v>0</v>
      </c>
      <c r="BB5">
        <f t="shared" si="27"/>
        <v>100.00000030769229</v>
      </c>
    </row>
    <row r="6" spans="1:127" ht="16.5" thickTop="1" thickBot="1" x14ac:dyDescent="0.3">
      <c r="A6" s="16"/>
      <c r="B6" s="1" t="s">
        <v>81</v>
      </c>
      <c r="C6">
        <v>0</v>
      </c>
      <c r="D6">
        <v>3.6801857142857143E-2</v>
      </c>
      <c r="E6" s="3">
        <f t="shared" si="28"/>
        <v>3.6801857142857143E-2</v>
      </c>
      <c r="G6">
        <v>0.204675</v>
      </c>
      <c r="H6">
        <v>0.12273685714285713</v>
      </c>
      <c r="I6">
        <v>0.21545328571428571</v>
      </c>
      <c r="J6">
        <v>0.27222000000000002</v>
      </c>
      <c r="K6">
        <v>0.15673542857142858</v>
      </c>
      <c r="L6">
        <v>0.20122842857142856</v>
      </c>
      <c r="M6">
        <v>0.22794942857142855</v>
      </c>
      <c r="N6">
        <v>0.15175385714285716</v>
      </c>
      <c r="O6" s="3">
        <f t="shared" ref="O6:O9" si="39">SUM(G6:N6)</f>
        <v>1.5527522857142857</v>
      </c>
      <c r="P6" s="4">
        <f t="shared" si="29"/>
        <v>1.5895541428571429</v>
      </c>
      <c r="R6">
        <v>3.2293142857142861E-2</v>
      </c>
      <c r="S6">
        <v>0</v>
      </c>
      <c r="T6">
        <v>0</v>
      </c>
      <c r="U6">
        <v>5.8802142857142858E-2</v>
      </c>
      <c r="V6" s="3">
        <f t="shared" si="30"/>
        <v>9.1095285714285712E-2</v>
      </c>
      <c r="W6" s="4">
        <f t="shared" si="31"/>
        <v>1.6806494285714286</v>
      </c>
      <c r="Y6">
        <v>0.56074485714285704</v>
      </c>
      <c r="Z6">
        <v>1.8804719999999999</v>
      </c>
      <c r="AA6">
        <v>3.9750515714285717</v>
      </c>
      <c r="AB6">
        <v>6.8372511428571432</v>
      </c>
      <c r="AC6" s="3">
        <f t="shared" si="32"/>
        <v>13.253519571428573</v>
      </c>
      <c r="AD6" s="4">
        <f t="shared" si="33"/>
        <v>14.934169000000001</v>
      </c>
      <c r="AF6">
        <v>10.302437857142857</v>
      </c>
      <c r="AG6">
        <v>10.788134428571428</v>
      </c>
      <c r="AH6">
        <v>14.07049142857143</v>
      </c>
      <c r="AI6">
        <v>13.326382857142859</v>
      </c>
      <c r="AJ6" s="3">
        <f t="shared" si="34"/>
        <v>48.487446571428578</v>
      </c>
      <c r="AK6" s="4">
        <f t="shared" si="35"/>
        <v>63.421615571428575</v>
      </c>
      <c r="AM6">
        <v>11.283072142857142</v>
      </c>
      <c r="AN6">
        <v>10.118042142857144</v>
      </c>
      <c r="AO6">
        <v>6.6131841428571425</v>
      </c>
      <c r="AP6">
        <v>4.5159591428571426</v>
      </c>
      <c r="AQ6" s="3">
        <f t="shared" si="36"/>
        <v>32.530257571428571</v>
      </c>
      <c r="AR6" s="4">
        <f t="shared" si="37"/>
        <v>95.951873142857153</v>
      </c>
      <c r="AT6">
        <v>2.4940502857142852</v>
      </c>
      <c r="AU6">
        <v>1.0554638571428572</v>
      </c>
      <c r="AV6">
        <v>0.43760514285714286</v>
      </c>
      <c r="AW6">
        <v>6.1007571428571432E-2</v>
      </c>
      <c r="AX6" s="3">
        <f t="shared" ref="AX6:AX10" si="40">SUM(AT6:AW6)</f>
        <v>4.048126857142857</v>
      </c>
      <c r="AY6" s="4">
        <f t="shared" si="38"/>
        <v>100.00000000000001</v>
      </c>
      <c r="BA6" s="3">
        <v>0</v>
      </c>
      <c r="BB6">
        <f t="shared" si="27"/>
        <v>100.00000000000001</v>
      </c>
    </row>
    <row r="7" spans="1:127" ht="16.5" thickTop="1" thickBot="1" x14ac:dyDescent="0.3">
      <c r="A7" s="16"/>
      <c r="B7" s="1" t="s">
        <v>82</v>
      </c>
      <c r="C7">
        <v>0</v>
      </c>
      <c r="D7">
        <v>8.2367750000000003E-2</v>
      </c>
      <c r="E7" s="3">
        <f t="shared" si="28"/>
        <v>8.2367750000000003E-2</v>
      </c>
      <c r="G7">
        <v>0.40363249999999995</v>
      </c>
      <c r="H7">
        <v>0.23225499999999999</v>
      </c>
      <c r="I7">
        <v>0.46668324999999999</v>
      </c>
      <c r="J7">
        <v>0.70672025000000005</v>
      </c>
      <c r="K7">
        <v>0.21642350000000002</v>
      </c>
      <c r="L7">
        <v>0.23899324999999999</v>
      </c>
      <c r="M7">
        <v>0.27206249999999998</v>
      </c>
      <c r="N7">
        <v>0.23588424999999996</v>
      </c>
      <c r="O7" s="3">
        <f t="shared" si="39"/>
        <v>2.7726544999999998</v>
      </c>
      <c r="P7" s="4">
        <f t="shared" si="29"/>
        <v>2.8550222499999998</v>
      </c>
      <c r="R7">
        <v>0.17317425</v>
      </c>
      <c r="S7">
        <v>0.12069350000000001</v>
      </c>
      <c r="T7">
        <v>0.1119885</v>
      </c>
      <c r="U7">
        <v>0.25965624999999998</v>
      </c>
      <c r="V7" s="3">
        <f t="shared" si="30"/>
        <v>0.66551249999999995</v>
      </c>
      <c r="W7" s="4">
        <f t="shared" si="31"/>
        <v>3.5205347499999995</v>
      </c>
      <c r="Y7">
        <v>0.73998874999999997</v>
      </c>
      <c r="Z7">
        <v>1.64022275</v>
      </c>
      <c r="AA7">
        <v>3.0197165000000004</v>
      </c>
      <c r="AB7">
        <v>4.9645099999999998</v>
      </c>
      <c r="AC7" s="3">
        <f t="shared" si="32"/>
        <v>10.364438</v>
      </c>
      <c r="AD7" s="4">
        <f t="shared" si="33"/>
        <v>13.884972749999999</v>
      </c>
      <c r="AF7">
        <v>7.5127252499999999</v>
      </c>
      <c r="AG7">
        <v>8.15690925</v>
      </c>
      <c r="AH7">
        <v>11.340684749999999</v>
      </c>
      <c r="AI7">
        <v>11.780739000000001</v>
      </c>
      <c r="AJ7" s="3">
        <f t="shared" si="34"/>
        <v>38.791058250000006</v>
      </c>
      <c r="AK7" s="4">
        <f t="shared" si="35"/>
        <v>52.676031000000009</v>
      </c>
      <c r="AM7">
        <v>11.145954</v>
      </c>
      <c r="AN7">
        <v>11.4319965</v>
      </c>
      <c r="AO7">
        <v>8.7390127500000006</v>
      </c>
      <c r="AP7">
        <v>7.0685795000000002</v>
      </c>
      <c r="AQ7" s="3">
        <f t="shared" si="36"/>
        <v>38.385542749999999</v>
      </c>
      <c r="AR7" s="4">
        <f t="shared" si="37"/>
        <v>91.061573750000008</v>
      </c>
      <c r="AT7">
        <v>4.9827290000000009</v>
      </c>
      <c r="AU7">
        <v>2.89456625</v>
      </c>
      <c r="AV7">
        <v>1.0402102499999999</v>
      </c>
      <c r="AW7">
        <v>2.0920500000000002E-2</v>
      </c>
      <c r="AX7" s="3">
        <f t="shared" si="40"/>
        <v>8.9384260000000015</v>
      </c>
      <c r="AY7" s="4">
        <f t="shared" si="38"/>
        <v>99.999999750000015</v>
      </c>
      <c r="BA7" s="3">
        <v>0</v>
      </c>
      <c r="BB7">
        <f t="shared" si="27"/>
        <v>99.999999750000015</v>
      </c>
    </row>
    <row r="8" spans="1:127" ht="16.5" thickTop="1" thickBot="1" x14ac:dyDescent="0.3">
      <c r="A8" s="16"/>
      <c r="B8" s="1" t="s">
        <v>87</v>
      </c>
      <c r="C8">
        <v>0</v>
      </c>
      <c r="D8">
        <v>0</v>
      </c>
      <c r="E8" s="3">
        <f t="shared" si="28"/>
        <v>0</v>
      </c>
      <c r="G8">
        <v>6.0829333333333339E-2</v>
      </c>
      <c r="H8">
        <v>0.10492477777777777</v>
      </c>
      <c r="I8">
        <v>0.21320288888888891</v>
      </c>
      <c r="J8">
        <v>0.17313700000000001</v>
      </c>
      <c r="K8">
        <v>8.3706888888888886E-2</v>
      </c>
      <c r="L8">
        <v>0.12659999999999999</v>
      </c>
      <c r="M8">
        <v>0.18359333333333336</v>
      </c>
      <c r="N8">
        <v>0.19296922222222224</v>
      </c>
      <c r="O8" s="3">
        <f t="shared" si="39"/>
        <v>1.1389634444444445</v>
      </c>
      <c r="P8" s="4">
        <f t="shared" ref="P8:P9" si="41">E8+O8</f>
        <v>1.1389634444444445</v>
      </c>
      <c r="R8">
        <v>0.15820611111111113</v>
      </c>
      <c r="S8">
        <v>7.6764666666666662E-2</v>
      </c>
      <c r="T8">
        <v>4.1762222222222227E-3</v>
      </c>
      <c r="U8">
        <v>0</v>
      </c>
      <c r="V8" s="3">
        <f t="shared" ref="V8:V9" si="42">SUM(R8:U8)</f>
        <v>0.23914700000000003</v>
      </c>
      <c r="W8" s="4">
        <f t="shared" si="31"/>
        <v>1.3781104444444445</v>
      </c>
      <c r="Y8">
        <v>0.17274999999999999</v>
      </c>
      <c r="Z8">
        <v>0.82985011111111107</v>
      </c>
      <c r="AA8">
        <v>2.0321368888888891</v>
      </c>
      <c r="AB8">
        <v>3.9390988888888891</v>
      </c>
      <c r="AC8" s="3">
        <f t="shared" ref="AC8:AC9" si="43">SUM(Y8:AB8)</f>
        <v>6.9738358888888889</v>
      </c>
      <c r="AD8" s="4">
        <f t="shared" si="33"/>
        <v>8.3519463333333341</v>
      </c>
      <c r="AF8">
        <v>6.6682102222222213</v>
      </c>
      <c r="AG8">
        <v>7.804854333333334</v>
      </c>
      <c r="AH8">
        <v>11.477894222222224</v>
      </c>
      <c r="AI8">
        <v>12.455948777777778</v>
      </c>
      <c r="AJ8" s="3">
        <f t="shared" ref="AJ8:AJ9" si="44">SUM(AF8:AI8)</f>
        <v>38.406907555555556</v>
      </c>
      <c r="AK8" s="4">
        <f t="shared" si="35"/>
        <v>46.758853888888893</v>
      </c>
      <c r="AM8">
        <v>12.145475444444443</v>
      </c>
      <c r="AN8">
        <v>12.72498311111111</v>
      </c>
      <c r="AO8">
        <v>9.8672624444444441</v>
      </c>
      <c r="AP8">
        <v>8.0516165555555546</v>
      </c>
      <c r="AQ8" s="3">
        <f t="shared" ref="AQ8:AQ9" si="45">SUM(AM8:AP8)</f>
        <v>42.789337555555548</v>
      </c>
      <c r="AR8" s="4">
        <f t="shared" si="37"/>
        <v>89.548191444444441</v>
      </c>
      <c r="AT8">
        <v>5.7032095555555555</v>
      </c>
      <c r="AU8">
        <v>3.3424896666666672</v>
      </c>
      <c r="AV8">
        <v>1.2405878888888888</v>
      </c>
      <c r="AW8">
        <v>0.16552188888888889</v>
      </c>
      <c r="AX8" s="3">
        <f t="shared" si="40"/>
        <v>10.451809000000001</v>
      </c>
      <c r="AY8" s="4">
        <f t="shared" si="38"/>
        <v>100.00000044444444</v>
      </c>
      <c r="BA8" s="3">
        <v>0</v>
      </c>
      <c r="BB8">
        <f t="shared" si="27"/>
        <v>100.00000044444444</v>
      </c>
    </row>
    <row r="9" spans="1:127" ht="16.5" thickTop="1" thickBot="1" x14ac:dyDescent="0.3">
      <c r="A9" s="16"/>
      <c r="B9" s="1" t="s">
        <v>83</v>
      </c>
      <c r="C9">
        <v>0</v>
      </c>
      <c r="D9">
        <v>0</v>
      </c>
      <c r="E9" s="3">
        <f t="shared" si="28"/>
        <v>0</v>
      </c>
      <c r="G9">
        <v>0.107419</v>
      </c>
      <c r="H9">
        <v>0.1064692</v>
      </c>
      <c r="I9">
        <v>0.2019338</v>
      </c>
      <c r="J9">
        <v>9.8460799999999987E-2</v>
      </c>
      <c r="K9">
        <v>4.2591400000000008E-2</v>
      </c>
      <c r="L9">
        <v>7.7656199999999995E-2</v>
      </c>
      <c r="M9">
        <v>0.10674779999999999</v>
      </c>
      <c r="N9">
        <v>0.10726640000000001</v>
      </c>
      <c r="O9" s="3">
        <f t="shared" si="39"/>
        <v>0.84854459999999998</v>
      </c>
      <c r="P9" s="4">
        <f t="shared" si="41"/>
        <v>0.84854459999999998</v>
      </c>
      <c r="R9">
        <v>8.0416000000000001E-2</v>
      </c>
      <c r="S9">
        <v>3.3137800000000002E-2</v>
      </c>
      <c r="T9">
        <v>0</v>
      </c>
      <c r="U9">
        <v>6.5766000000000002E-3</v>
      </c>
      <c r="V9" s="3">
        <f t="shared" si="42"/>
        <v>0.12013040000000001</v>
      </c>
      <c r="W9" s="4">
        <f t="shared" si="31"/>
        <v>0.96867499999999995</v>
      </c>
      <c r="Y9">
        <v>0.32512179999999996</v>
      </c>
      <c r="Z9">
        <v>1.4057774000000001</v>
      </c>
      <c r="AA9">
        <v>3.1858637999999999</v>
      </c>
      <c r="AB9">
        <v>5.7117693999999997</v>
      </c>
      <c r="AC9" s="3">
        <f t="shared" si="43"/>
        <v>10.628532399999999</v>
      </c>
      <c r="AD9" s="4">
        <f t="shared" si="33"/>
        <v>11.597207399999999</v>
      </c>
      <c r="AF9">
        <v>8.898915800000001</v>
      </c>
      <c r="AG9">
        <v>9.6023237999999989</v>
      </c>
      <c r="AH9">
        <v>12.9536766</v>
      </c>
      <c r="AI9">
        <v>12.809843000000001</v>
      </c>
      <c r="AJ9" s="3">
        <f>SUM(AF9:AI9)</f>
        <v>44.2647592</v>
      </c>
      <c r="AK9" s="4">
        <f t="shared" si="35"/>
        <v>55.861966600000002</v>
      </c>
      <c r="AM9">
        <v>11.4329886</v>
      </c>
      <c r="AN9">
        <v>10.993945200000002</v>
      </c>
      <c r="AO9">
        <v>7.8903644000000002</v>
      </c>
      <c r="AP9">
        <v>5.7519919999999995</v>
      </c>
      <c r="AQ9" s="3">
        <f t="shared" si="45"/>
        <v>36.069290199999998</v>
      </c>
      <c r="AR9" s="4">
        <f t="shared" si="37"/>
        <v>91.9312568</v>
      </c>
      <c r="AT9">
        <v>3.8473162000000003</v>
      </c>
      <c r="AU9">
        <v>2.5541260000000001</v>
      </c>
      <c r="AV9">
        <v>1.4650650000000001</v>
      </c>
      <c r="AW9">
        <v>0.20223659999999999</v>
      </c>
      <c r="AX9" s="3">
        <f t="shared" si="40"/>
        <v>8.0687438</v>
      </c>
      <c r="AY9" s="4">
        <f t="shared" si="38"/>
        <v>100.00000059999999</v>
      </c>
      <c r="BA9" s="3">
        <v>0</v>
      </c>
      <c r="BB9">
        <f t="shared" si="27"/>
        <v>100.00000059999999</v>
      </c>
    </row>
    <row r="10" spans="1:127" s="19" customFormat="1" ht="16.5" thickTop="1" thickBot="1" x14ac:dyDescent="0.3">
      <c r="A10" s="16"/>
      <c r="B10" s="1" t="s">
        <v>88</v>
      </c>
      <c r="C10">
        <v>0</v>
      </c>
      <c r="D10">
        <v>0</v>
      </c>
      <c r="E10" s="3">
        <f t="shared" si="28"/>
        <v>0</v>
      </c>
      <c r="F10"/>
      <c r="G10">
        <v>2.4100125E-2</v>
      </c>
      <c r="H10">
        <v>4.5010375000000005E-2</v>
      </c>
      <c r="I10">
        <v>8.8619500000000004E-2</v>
      </c>
      <c r="J10">
        <v>6.3843999999999998E-2</v>
      </c>
      <c r="K10">
        <v>5.8320625000000001E-2</v>
      </c>
      <c r="L10">
        <v>0.112073375</v>
      </c>
      <c r="M10">
        <v>0.166200875</v>
      </c>
      <c r="N10">
        <v>0.17275800000000002</v>
      </c>
      <c r="O10" s="3">
        <f t="shared" ref="O10" si="46">SUM(G10:N10)</f>
        <v>0.73092687499999998</v>
      </c>
      <c r="P10" s="4">
        <f t="shared" ref="P10" si="47">E10+O10</f>
        <v>0.73092687499999998</v>
      </c>
      <c r="Q10"/>
      <c r="R10">
        <v>0.13494487499999999</v>
      </c>
      <c r="S10">
        <v>6.9487500000000008E-2</v>
      </c>
      <c r="T10">
        <v>1.0294875E-2</v>
      </c>
      <c r="U10">
        <v>8.7069999999999995E-3</v>
      </c>
      <c r="V10" s="3">
        <f t="shared" ref="V10" si="48">SUM(R10:U10)</f>
        <v>0.22343425</v>
      </c>
      <c r="W10" s="4">
        <f t="shared" ref="W10" si="49">SUM(P10,V10)</f>
        <v>0.95436112499999992</v>
      </c>
      <c r="X10"/>
      <c r="Y10">
        <v>0.16982962499999998</v>
      </c>
      <c r="Z10">
        <v>0.78686849999999997</v>
      </c>
      <c r="AA10">
        <v>1.9251855</v>
      </c>
      <c r="AB10">
        <v>3.7174786249999996</v>
      </c>
      <c r="AC10" s="3">
        <f t="shared" ref="AC10" si="50">SUM(Y10:AB10)</f>
        <v>6.5993622499999995</v>
      </c>
      <c r="AD10" s="4">
        <f t="shared" ref="AD10" si="51">SUM(W10,AC10)</f>
        <v>7.5537233749999997</v>
      </c>
      <c r="AE10"/>
      <c r="AF10">
        <v>6.2754773749999995</v>
      </c>
      <c r="AG10">
        <v>7.3408143749999999</v>
      </c>
      <c r="AH10">
        <v>10.82127075</v>
      </c>
      <c r="AI10">
        <v>11.824701625000001</v>
      </c>
      <c r="AJ10" s="3">
        <f>SUM(AF10:AI10)</f>
        <v>36.262264125000002</v>
      </c>
      <c r="AK10" s="4">
        <f t="shared" ref="AK10" si="52">SUM(AD10,AJ10)</f>
        <v>43.815987499999999</v>
      </c>
      <c r="AL10"/>
      <c r="AM10">
        <v>11.676255999999999</v>
      </c>
      <c r="AN10">
        <v>12.496779124999998</v>
      </c>
      <c r="AO10">
        <v>10.010891625000001</v>
      </c>
      <c r="AP10">
        <v>8.5220181249999989</v>
      </c>
      <c r="AQ10" s="3">
        <f t="shared" ref="AQ10" si="53">SUM(AM10:AP10)</f>
        <v>42.705944875</v>
      </c>
      <c r="AR10" s="4">
        <f t="shared" ref="AR10" si="54">SUM(AK10,AQ10)</f>
        <v>86.521932375000006</v>
      </c>
      <c r="AS10"/>
      <c r="AT10">
        <v>6.4307606250000005</v>
      </c>
      <c r="AU10">
        <v>4.2507005000000007</v>
      </c>
      <c r="AV10">
        <v>2.3279945</v>
      </c>
      <c r="AW10">
        <v>0.46861237500000003</v>
      </c>
      <c r="AX10" s="3">
        <f t="shared" ref="AX10" si="55">SUM(AT10:AW10)</f>
        <v>13.478068</v>
      </c>
      <c r="AY10" s="4">
        <f t="shared" ref="AY10" si="56">SUM(AR10,AX10)</f>
        <v>100.00000037500001</v>
      </c>
      <c r="AZ10"/>
      <c r="BA10" s="3">
        <v>0</v>
      </c>
      <c r="BB10">
        <f t="shared" ref="BB10" si="57">SUM(BA10,AY10)</f>
        <v>100.00000037500001</v>
      </c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</row>
    <row r="11" spans="1:127" ht="15.75" thickTop="1" x14ac:dyDescent="0.25"/>
  </sheetData>
  <mergeCells count="2">
    <mergeCell ref="A3:A10"/>
    <mergeCell ref="C1:AY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7" zoomScale="85" zoomScaleNormal="85" workbookViewId="0">
      <pane xSplit="1" topLeftCell="B1" activePane="topRight" state="frozen"/>
      <selection pane="topRight" activeCell="R16" sqref="R16"/>
    </sheetView>
  </sheetViews>
  <sheetFormatPr defaultRowHeight="15" x14ac:dyDescent="0.25"/>
  <cols>
    <col min="1" max="1" width="9.5703125" bestFit="1" customWidth="1"/>
    <col min="2" max="2" width="13.140625" bestFit="1" customWidth="1"/>
    <col min="11" max="11" width="13.140625" bestFit="1" customWidth="1"/>
  </cols>
  <sheetData>
    <row r="1" spans="1:11" x14ac:dyDescent="0.25"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</row>
    <row r="2" spans="1:11" x14ac:dyDescent="0.25">
      <c r="A2" s="18" t="s">
        <v>53</v>
      </c>
      <c r="B2" s="12" t="s">
        <v>51</v>
      </c>
      <c r="C2" s="3">
        <v>0.35135732579999995</v>
      </c>
      <c r="D2" s="3">
        <v>2.9428931765999997</v>
      </c>
      <c r="E2" s="3">
        <v>0.87029189519999994</v>
      </c>
      <c r="F2" s="3">
        <v>5.8734805271999999</v>
      </c>
      <c r="G2" s="3">
        <v>25.200906868799997</v>
      </c>
      <c r="H2" s="3">
        <v>24.3820794204</v>
      </c>
      <c r="I2" s="3">
        <v>7.4589907860000002</v>
      </c>
      <c r="J2" s="3">
        <v>32.923000000000002</v>
      </c>
      <c r="K2" s="3" t="s">
        <v>79</v>
      </c>
    </row>
    <row r="3" spans="1:11" x14ac:dyDescent="0.25">
      <c r="A3" s="18"/>
      <c r="B3" s="13" t="s">
        <v>84</v>
      </c>
      <c r="C3" s="5">
        <v>0</v>
      </c>
      <c r="D3" s="5">
        <v>0.76740984615384611</v>
      </c>
      <c r="E3" s="5">
        <v>8.4938846153846129E-2</v>
      </c>
      <c r="F3" s="5">
        <v>9.4023456153846148</v>
      </c>
      <c r="G3" s="5">
        <v>44.249278846153842</v>
      </c>
      <c r="H3" s="5">
        <v>38.24090507692307</v>
      </c>
      <c r="I3" s="5">
        <v>7.2551220769230778</v>
      </c>
      <c r="J3">
        <v>0</v>
      </c>
      <c r="K3" s="5" t="s">
        <v>62</v>
      </c>
    </row>
    <row r="4" spans="1:11" x14ac:dyDescent="0.25">
      <c r="A4" s="18"/>
      <c r="B4" s="13" t="s">
        <v>81</v>
      </c>
      <c r="C4" s="5">
        <v>3.6801857142857143E-2</v>
      </c>
      <c r="D4" s="5">
        <v>1.5527522857142857</v>
      </c>
      <c r="E4" s="5">
        <v>9.1095285714285712E-2</v>
      </c>
      <c r="F4" s="5">
        <v>13.253519571428573</v>
      </c>
      <c r="G4" s="5">
        <v>48.487446571428578</v>
      </c>
      <c r="H4" s="5">
        <v>32.530257571428571</v>
      </c>
      <c r="I4" s="5">
        <v>4.048126857142857</v>
      </c>
      <c r="J4">
        <v>0</v>
      </c>
      <c r="K4" s="11" t="s">
        <v>63</v>
      </c>
    </row>
    <row r="5" spans="1:11" x14ac:dyDescent="0.25">
      <c r="A5" s="18"/>
      <c r="B5" s="14" t="s">
        <v>85</v>
      </c>
      <c r="C5" s="6">
        <v>8.2367750000000003E-2</v>
      </c>
      <c r="D5" s="6">
        <v>2.7726544999999998</v>
      </c>
      <c r="E5" s="6">
        <v>0.66551249999999995</v>
      </c>
      <c r="F5" s="6">
        <v>10.364438</v>
      </c>
      <c r="G5" s="6">
        <v>38.791058250000006</v>
      </c>
      <c r="H5" s="6">
        <v>38.385542749999999</v>
      </c>
      <c r="I5" s="6">
        <v>8.9384260000000015</v>
      </c>
      <c r="J5">
        <v>0</v>
      </c>
    </row>
    <row r="6" spans="1:11" x14ac:dyDescent="0.25">
      <c r="A6" s="18"/>
      <c r="B6" s="14" t="s">
        <v>52</v>
      </c>
      <c r="C6" s="6">
        <v>0</v>
      </c>
      <c r="D6" s="6">
        <v>1.1389634444444445</v>
      </c>
      <c r="E6" s="6">
        <v>0.23914700000000003</v>
      </c>
      <c r="F6" s="6">
        <v>6.9738358888888889</v>
      </c>
      <c r="G6" s="6">
        <v>38.406907555555556</v>
      </c>
      <c r="H6" s="6">
        <v>42.789337555555548</v>
      </c>
      <c r="I6" s="6">
        <v>10.451809000000001</v>
      </c>
      <c r="J6">
        <v>0</v>
      </c>
    </row>
    <row r="7" spans="1:11" x14ac:dyDescent="0.25">
      <c r="A7" s="18"/>
      <c r="B7" s="13" t="s">
        <v>86</v>
      </c>
      <c r="C7" s="5">
        <v>0</v>
      </c>
      <c r="D7" s="5">
        <v>0.84854459999999998</v>
      </c>
      <c r="E7" s="5">
        <v>0.12013040000000001</v>
      </c>
      <c r="F7" s="5">
        <v>10.628532399999999</v>
      </c>
      <c r="G7" s="5">
        <v>44.2647592</v>
      </c>
      <c r="H7" s="5">
        <v>36.069290199999998</v>
      </c>
      <c r="I7" s="5">
        <v>8.0687438</v>
      </c>
      <c r="J7">
        <v>0</v>
      </c>
    </row>
    <row r="8" spans="1:11" x14ac:dyDescent="0.25">
      <c r="A8" s="18"/>
      <c r="B8" s="6" t="s">
        <v>88</v>
      </c>
      <c r="C8" s="6">
        <v>0</v>
      </c>
      <c r="D8" s="6">
        <v>0.73092687499999998</v>
      </c>
      <c r="E8" s="6">
        <v>0.22343425</v>
      </c>
      <c r="F8" s="6">
        <v>6.5993622499999995</v>
      </c>
      <c r="G8" s="6">
        <v>36.262264125000002</v>
      </c>
      <c r="H8" s="6">
        <v>42.705944875</v>
      </c>
      <c r="I8" s="6">
        <v>13.478068</v>
      </c>
      <c r="J8">
        <v>0</v>
      </c>
    </row>
    <row r="9" spans="1:11" x14ac:dyDescent="0.25">
      <c r="A9" s="18"/>
    </row>
  </sheetData>
  <mergeCells count="1">
    <mergeCell ref="A2:A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 (Percentage Between)</vt:lpstr>
      <vt:lpstr>Gravel Composition (Top 35 cm)</vt:lpstr>
      <vt:lpstr>Modified Data (Horizon and GS)</vt:lpstr>
      <vt:lpstr>Plot By Grainsize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Podrumac, Alyosha</dc:creator>
  <cp:lastModifiedBy>Podrumac, Alyosha</cp:lastModifiedBy>
  <dcterms:created xsi:type="dcterms:W3CDTF">2016-06-21T00:39:26Z</dcterms:created>
  <dcterms:modified xsi:type="dcterms:W3CDTF">2016-10-05T02:46:43Z</dcterms:modified>
</cp:coreProperties>
</file>