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20" windowWidth="25440" windowHeight="12285" firstSheet="8" activeTab="12"/>
  </bookViews>
  <sheets>
    <sheet name="61" sheetId="1" r:id="rId1"/>
    <sheet name="62" sheetId="2" r:id="rId2"/>
    <sheet name="63" sheetId="3" r:id="rId3"/>
    <sheet name="64" sheetId="4" r:id="rId4"/>
    <sheet name="65" sheetId="5" r:id="rId5"/>
    <sheet name="Summary" sheetId="6" r:id="rId6"/>
    <sheet name="MPRsolver fits" sheetId="7" r:id="rId7"/>
    <sheet name="cond1predicted" sheetId="8" r:id="rId8"/>
    <sheet name="cond2predicted" sheetId="9" r:id="rId9"/>
    <sheet name="Cond3predicted" sheetId="14" r:id="rId10"/>
    <sheet name="graph data" sheetId="10" r:id="rId11"/>
    <sheet name="Sheet1" sheetId="16" r:id="rId12"/>
    <sheet name="parameters and t-test" sheetId="13" r:id="rId13"/>
    <sheet name="2" sheetId="15" r:id="rId14"/>
    <sheet name="Sheet2" sheetId="17" r:id="rId15"/>
  </sheets>
  <definedNames>
    <definedName name="solver_adj" localSheetId="6" hidden="1">'MPRsolver fits'!$U$43:$U$46</definedName>
    <definedName name="solver_cvg" localSheetId="6" hidden="1">0.000000000001</definedName>
    <definedName name="solver_drv" localSheetId="6" hidden="1">1</definedName>
    <definedName name="solver_eng" localSheetId="6" hidden="1">1</definedName>
    <definedName name="solver_eng" localSheetId="12" hidden="1">1</definedName>
    <definedName name="solver_est" localSheetId="6" hidden="1">1</definedName>
    <definedName name="solver_itr" localSheetId="6" hidden="1">2147483647</definedName>
    <definedName name="solver_lhs1" localSheetId="6" hidden="1">'MPRsolver fits'!$U$46</definedName>
    <definedName name="solver_lhs2" localSheetId="6" hidden="1">'MPRsolver fits'!$U$46</definedName>
    <definedName name="solver_mip" localSheetId="6" hidden="1">2147483647</definedName>
    <definedName name="solver_mni" localSheetId="6" hidden="1">30</definedName>
    <definedName name="solver_mrt" localSheetId="6" hidden="1">0.075</definedName>
    <definedName name="solver_msl" localSheetId="6" hidden="1">2</definedName>
    <definedName name="solver_neg" localSheetId="6" hidden="1">1</definedName>
    <definedName name="solver_neg" localSheetId="12" hidden="1">1</definedName>
    <definedName name="solver_nod" localSheetId="6" hidden="1">2147483647</definedName>
    <definedName name="solver_num" localSheetId="6" hidden="1">1</definedName>
    <definedName name="solver_num" localSheetId="12" hidden="1">0</definedName>
    <definedName name="solver_nwt" localSheetId="6" hidden="1">1</definedName>
    <definedName name="solver_opt" localSheetId="6" hidden="1">'MPRsolver fits'!$U$64</definedName>
    <definedName name="solver_pre" localSheetId="6" hidden="1">0.000000000001</definedName>
    <definedName name="solver_rbv" localSheetId="6" hidden="1">1</definedName>
    <definedName name="solver_rel1" localSheetId="6" hidden="1">1</definedName>
    <definedName name="solver_rel2" localSheetId="6" hidden="1">1</definedName>
    <definedName name="solver_rhs1" localSheetId="6" hidden="1">1</definedName>
    <definedName name="solver_rhs2" localSheetId="6" hidden="1">1</definedName>
    <definedName name="solver_rlx" localSheetId="6" hidden="1">2</definedName>
    <definedName name="solver_rsd" localSheetId="6" hidden="1">0</definedName>
    <definedName name="solver_scl" localSheetId="6" hidden="1">1</definedName>
    <definedName name="solver_sho" localSheetId="6" hidden="1">2</definedName>
    <definedName name="solver_ssz" localSheetId="6" hidden="1">1000</definedName>
    <definedName name="solver_tim" localSheetId="6" hidden="1">2147483647</definedName>
    <definedName name="solver_tol" localSheetId="6" hidden="1">0.01</definedName>
    <definedName name="solver_typ" localSheetId="6" hidden="1">1</definedName>
    <definedName name="solver_typ" localSheetId="12" hidden="1">1</definedName>
    <definedName name="solver_val" localSheetId="6" hidden="1">0</definedName>
    <definedName name="solver_val" localSheetId="12" hidden="1">0</definedName>
    <definedName name="solver_ver" localSheetId="6" hidden="1">3</definedName>
    <definedName name="solver_ver" localSheetId="12" hidden="1">3</definedName>
  </definedNames>
  <calcPr calcId="145621"/>
</workbook>
</file>

<file path=xl/calcChain.xml><?xml version="1.0" encoding="utf-8"?>
<calcChain xmlns="http://schemas.openxmlformats.org/spreadsheetml/2006/main">
  <c r="Z14" i="6" l="1"/>
  <c r="Z15" i="6"/>
  <c r="Z16" i="6"/>
  <c r="Z17" i="6"/>
  <c r="Z18" i="6"/>
  <c r="Z19" i="6"/>
  <c r="Z20" i="6"/>
  <c r="Z21" i="6"/>
  <c r="Z13" i="6"/>
  <c r="J51" i="13" l="1"/>
  <c r="I51" i="13"/>
  <c r="K51" i="13" s="1"/>
  <c r="J43" i="13"/>
  <c r="J44" i="13"/>
  <c r="J45" i="13"/>
  <c r="J48" i="13"/>
  <c r="J49" i="13"/>
  <c r="J50" i="13"/>
  <c r="J53" i="13"/>
  <c r="J54" i="13"/>
  <c r="J55" i="13"/>
  <c r="J56" i="13"/>
  <c r="J42" i="13"/>
  <c r="I48" i="13"/>
  <c r="K48" i="13" s="1"/>
  <c r="I49" i="13"/>
  <c r="K49" i="13" s="1"/>
  <c r="I50" i="13"/>
  <c r="K50" i="13" s="1"/>
  <c r="I44" i="13"/>
  <c r="K44" i="13" s="1"/>
  <c r="G56" i="13"/>
  <c r="I56" i="13" s="1"/>
  <c r="K56" i="13" s="1"/>
  <c r="G45" i="13"/>
  <c r="I45" i="13" s="1"/>
  <c r="K45" i="13" s="1"/>
  <c r="G55" i="13"/>
  <c r="I55" i="13" s="1"/>
  <c r="K55" i="13" s="1"/>
  <c r="G44" i="13"/>
  <c r="G54" i="13"/>
  <c r="I54" i="13" s="1"/>
  <c r="K54" i="13" s="1"/>
  <c r="G43" i="13"/>
  <c r="I43" i="13" s="1"/>
  <c r="K43" i="13" s="1"/>
  <c r="G53" i="13"/>
  <c r="I53" i="13" s="1"/>
  <c r="K53" i="13" s="1"/>
  <c r="G42" i="13"/>
  <c r="I42" i="13" s="1"/>
  <c r="K42" i="13" s="1"/>
  <c r="G46" i="7" l="1"/>
  <c r="W4" i="13"/>
  <c r="W5" i="13"/>
  <c r="W6" i="13"/>
  <c r="O4" i="13"/>
  <c r="O5" i="13"/>
  <c r="O6" i="13"/>
  <c r="W3" i="13"/>
  <c r="O3" i="13"/>
  <c r="G4" i="13"/>
  <c r="G5" i="13"/>
  <c r="G6" i="13"/>
  <c r="G3" i="13"/>
  <c r="W44" i="7" l="1"/>
  <c r="W45" i="7"/>
  <c r="W62" i="7"/>
  <c r="W63" i="7"/>
  <c r="W64" i="7"/>
  <c r="W65" i="7"/>
  <c r="W66" i="7"/>
  <c r="W43" i="7"/>
  <c r="O44" i="7"/>
  <c r="O45" i="7"/>
  <c r="O61" i="7"/>
  <c r="O62" i="7"/>
  <c r="O63" i="7"/>
  <c r="O64" i="7"/>
  <c r="O65" i="7"/>
  <c r="O66" i="7"/>
  <c r="O43" i="7"/>
  <c r="G64" i="7"/>
  <c r="G44" i="7"/>
  <c r="G45" i="7"/>
  <c r="G61" i="7"/>
  <c r="G62" i="7"/>
  <c r="G63" i="7"/>
  <c r="G65" i="7"/>
  <c r="G66" i="7"/>
  <c r="G43" i="7"/>
  <c r="W79" i="5" l="1"/>
  <c r="W76" i="5"/>
  <c r="S35" i="5"/>
  <c r="S36" i="5"/>
  <c r="R36" i="5"/>
  <c r="R35" i="5"/>
  <c r="W41" i="5"/>
  <c r="W5" i="5"/>
  <c r="W6" i="5"/>
  <c r="W7" i="5"/>
  <c r="W8" i="5"/>
  <c r="W9" i="5"/>
  <c r="W10" i="5"/>
  <c r="W11" i="5"/>
  <c r="W12" i="5"/>
  <c r="W13" i="5"/>
  <c r="W14" i="5"/>
  <c r="W15" i="5"/>
  <c r="W16" i="5"/>
  <c r="W17" i="5"/>
  <c r="W18" i="5"/>
  <c r="W19" i="5"/>
  <c r="W20" i="5"/>
  <c r="W21" i="5"/>
  <c r="W22" i="5"/>
  <c r="W23" i="5"/>
  <c r="W24" i="5"/>
  <c r="W25" i="5"/>
  <c r="W26" i="5"/>
  <c r="W27" i="5"/>
  <c r="W28" i="5"/>
  <c r="W29" i="5"/>
  <c r="W30" i="5"/>
  <c r="W31" i="5"/>
  <c r="W32" i="5"/>
  <c r="W33" i="5"/>
  <c r="W34" i="5"/>
  <c r="W35" i="5"/>
  <c r="W36" i="5"/>
  <c r="W42" i="5"/>
  <c r="W43" i="5"/>
  <c r="W44" i="5"/>
  <c r="W45" i="5"/>
  <c r="W46" i="5"/>
  <c r="W47" i="5"/>
  <c r="W48" i="5"/>
  <c r="W49" i="5"/>
  <c r="W50" i="5"/>
  <c r="W51" i="5"/>
  <c r="W52" i="5"/>
  <c r="W53" i="5"/>
  <c r="W54" i="5"/>
  <c r="W55" i="5"/>
  <c r="W56" i="5"/>
  <c r="W57" i="5"/>
  <c r="W58" i="5"/>
  <c r="W59" i="5"/>
  <c r="W60" i="5"/>
  <c r="W61" i="5"/>
  <c r="W62" i="5"/>
  <c r="W63" i="5"/>
  <c r="W64" i="5"/>
  <c r="W65" i="5"/>
  <c r="W66" i="5"/>
  <c r="W67" i="5"/>
  <c r="W68" i="5"/>
  <c r="W69" i="5"/>
  <c r="W70" i="5"/>
  <c r="W71" i="5"/>
  <c r="W74" i="5"/>
  <c r="W75" i="5"/>
  <c r="W77" i="5"/>
  <c r="W78" i="5"/>
  <c r="W80" i="5"/>
  <c r="W81" i="5"/>
  <c r="W82" i="5"/>
  <c r="W83" i="5"/>
  <c r="W84" i="5"/>
  <c r="W85" i="5"/>
  <c r="W86" i="5"/>
  <c r="W87" i="5"/>
  <c r="W88" i="5"/>
  <c r="W89" i="5"/>
  <c r="W90" i="5"/>
  <c r="W91" i="5"/>
  <c r="W92" i="5"/>
  <c r="W4" i="5"/>
  <c r="Z5" i="2"/>
  <c r="Z6" i="2"/>
  <c r="Z7" i="2"/>
  <c r="Z8" i="2"/>
  <c r="Z9" i="2"/>
  <c r="Z10" i="2"/>
  <c r="Z11" i="2"/>
  <c r="Z12" i="2"/>
  <c r="Z13" i="2"/>
  <c r="Z14" i="2"/>
  <c r="Z15" i="2"/>
  <c r="Z16" i="2"/>
  <c r="Z17" i="2"/>
  <c r="Z18" i="2"/>
  <c r="Z19" i="2"/>
  <c r="Z20" i="2"/>
  <c r="Z21" i="2"/>
  <c r="Z22" i="2"/>
  <c r="Z23" i="2"/>
  <c r="Z24" i="2"/>
  <c r="Z25" i="2"/>
  <c r="Z26" i="2"/>
  <c r="Z27" i="2"/>
  <c r="Z28" i="2"/>
  <c r="Z29" i="2"/>
  <c r="Z30" i="2"/>
  <c r="Z31" i="2"/>
  <c r="Z32" i="2"/>
  <c r="Z33" i="2"/>
  <c r="Z34" i="2"/>
  <c r="Z35" i="2"/>
  <c r="Z43" i="2"/>
  <c r="Z44" i="2"/>
  <c r="Z45" i="2"/>
  <c r="Z46" i="2"/>
  <c r="Z47" i="2"/>
  <c r="Z48" i="2"/>
  <c r="Z49" i="2"/>
  <c r="Z50" i="2"/>
  <c r="Z51" i="2"/>
  <c r="Z52" i="2"/>
  <c r="Z53" i="2"/>
  <c r="Z54" i="2"/>
  <c r="Z55" i="2"/>
  <c r="Z56" i="2"/>
  <c r="Z57" i="2"/>
  <c r="Z58" i="2"/>
  <c r="Z59" i="2"/>
  <c r="Z60" i="2"/>
  <c r="Z61" i="2"/>
  <c r="Z62" i="2"/>
  <c r="Z63" i="2"/>
  <c r="Z64" i="2"/>
  <c r="Z65" i="2"/>
  <c r="Z68" i="2"/>
  <c r="Z69" i="2"/>
  <c r="Z70" i="2"/>
  <c r="Z71" i="2"/>
  <c r="Z72" i="2"/>
  <c r="Z73" i="2"/>
  <c r="Z74" i="2"/>
  <c r="Z75" i="2"/>
  <c r="Z76" i="2"/>
  <c r="Z77" i="2"/>
  <c r="Z78" i="2"/>
  <c r="Z79" i="2"/>
  <c r="Z80" i="2"/>
  <c r="Z81" i="2"/>
  <c r="Z82" i="2"/>
  <c r="Z83" i="2"/>
  <c r="Z84" i="2"/>
  <c r="Z85" i="2"/>
  <c r="Z86" i="2"/>
  <c r="Z87" i="2"/>
  <c r="Z88" i="2"/>
  <c r="Z89" i="2"/>
  <c r="Z90" i="2"/>
  <c r="Z91" i="2"/>
  <c r="Z4" i="2"/>
  <c r="W86" i="1"/>
  <c r="W6" i="1" l="1"/>
  <c r="W7" i="1"/>
  <c r="W8" i="1"/>
  <c r="W9" i="1"/>
  <c r="W10" i="1"/>
  <c r="W11" i="1"/>
  <c r="W12" i="1"/>
  <c r="W13" i="1"/>
  <c r="W14" i="1"/>
  <c r="W15" i="1"/>
  <c r="W16" i="1"/>
  <c r="W17" i="1"/>
  <c r="W18" i="1"/>
  <c r="W19" i="1"/>
  <c r="W20" i="1"/>
  <c r="W21" i="1"/>
  <c r="W22" i="1"/>
  <c r="W23" i="1"/>
  <c r="W24" i="1"/>
  <c r="W25" i="1"/>
  <c r="W26" i="1"/>
  <c r="W27" i="1"/>
  <c r="W28" i="1"/>
  <c r="W29" i="1"/>
  <c r="W30" i="1"/>
  <c r="W31" i="1"/>
  <c r="W32" i="1"/>
  <c r="W33" i="1"/>
  <c r="W34" i="1"/>
  <c r="W41" i="1"/>
  <c r="W42" i="1"/>
  <c r="W43" i="1"/>
  <c r="W44" i="1"/>
  <c r="W45" i="1"/>
  <c r="W46" i="1"/>
  <c r="W47" i="1"/>
  <c r="W48" i="1"/>
  <c r="W49" i="1"/>
  <c r="W50" i="1"/>
  <c r="W51" i="1"/>
  <c r="W52" i="1"/>
  <c r="W53" i="1"/>
  <c r="W54" i="1"/>
  <c r="W55" i="1"/>
  <c r="W56" i="1"/>
  <c r="W57" i="1"/>
  <c r="W58" i="1"/>
  <c r="W59" i="1"/>
  <c r="W60" i="1"/>
  <c r="W61" i="1"/>
  <c r="W62" i="1"/>
  <c r="W63" i="1"/>
  <c r="W64" i="1"/>
  <c r="W65" i="1"/>
  <c r="W66" i="1"/>
  <c r="W67" i="1"/>
  <c r="W68" i="1"/>
  <c r="W69" i="1"/>
  <c r="W70" i="1"/>
  <c r="W73" i="1"/>
  <c r="W74" i="1"/>
  <c r="W75" i="1"/>
  <c r="W76" i="1"/>
  <c r="W77" i="1"/>
  <c r="W78" i="1"/>
  <c r="W79" i="1"/>
  <c r="W80" i="1"/>
  <c r="W81" i="1"/>
  <c r="W82" i="1"/>
  <c r="W83" i="1"/>
  <c r="W84" i="1"/>
  <c r="W85" i="1"/>
  <c r="W87" i="1"/>
  <c r="W88" i="1"/>
  <c r="W89" i="1"/>
  <c r="W90" i="1"/>
  <c r="W91" i="1"/>
  <c r="W92" i="1"/>
  <c r="W93" i="1"/>
  <c r="W94" i="1"/>
  <c r="W95" i="1"/>
  <c r="W96" i="1"/>
  <c r="W97" i="1"/>
  <c r="W98" i="1"/>
  <c r="W99" i="1"/>
  <c r="W100" i="1"/>
  <c r="W101" i="1"/>
  <c r="W102" i="1"/>
  <c r="W103" i="1"/>
  <c r="W104" i="1"/>
  <c r="W5" i="1"/>
  <c r="V5" i="5" l="1"/>
  <c r="V6" i="5"/>
  <c r="V7" i="5"/>
  <c r="V8" i="5"/>
  <c r="V9" i="5"/>
  <c r="V10" i="5"/>
  <c r="V11" i="5"/>
  <c r="V12" i="5"/>
  <c r="V13" i="5"/>
  <c r="V14" i="5"/>
  <c r="V15" i="5"/>
  <c r="V16" i="5"/>
  <c r="V17" i="5"/>
  <c r="V18" i="5"/>
  <c r="V19" i="5"/>
  <c r="V20" i="5"/>
  <c r="V21" i="5"/>
  <c r="V22" i="5"/>
  <c r="V23" i="5"/>
  <c r="V24" i="5"/>
  <c r="V25" i="5"/>
  <c r="V26" i="5"/>
  <c r="V27" i="5"/>
  <c r="V28" i="5"/>
  <c r="V29" i="5"/>
  <c r="V30" i="5"/>
  <c r="V31" i="5"/>
  <c r="V32" i="5"/>
  <c r="V33" i="5"/>
  <c r="V34" i="5"/>
  <c r="V35" i="5"/>
  <c r="V36" i="5"/>
  <c r="V41" i="5"/>
  <c r="V42" i="5"/>
  <c r="V43" i="5"/>
  <c r="V44" i="5"/>
  <c r="V45" i="5"/>
  <c r="V46" i="5"/>
  <c r="V47" i="5"/>
  <c r="V48" i="5"/>
  <c r="V49" i="5"/>
  <c r="V50" i="5"/>
  <c r="V51" i="5"/>
  <c r="V52" i="5"/>
  <c r="V53" i="5"/>
  <c r="V54" i="5"/>
  <c r="V55" i="5"/>
  <c r="V56" i="5"/>
  <c r="V57" i="5"/>
  <c r="V58" i="5"/>
  <c r="V59" i="5"/>
  <c r="V60" i="5"/>
  <c r="V61" i="5"/>
  <c r="V62" i="5"/>
  <c r="V63" i="5"/>
  <c r="V64" i="5"/>
  <c r="V65" i="5"/>
  <c r="V66" i="5"/>
  <c r="V67" i="5"/>
  <c r="V68" i="5"/>
  <c r="V69" i="5"/>
  <c r="V70" i="5"/>
  <c r="V71" i="5"/>
  <c r="V74" i="5"/>
  <c r="V75" i="5"/>
  <c r="V76" i="5"/>
  <c r="V77" i="5"/>
  <c r="V78" i="5"/>
  <c r="V79" i="5"/>
  <c r="V80" i="5"/>
  <c r="V81" i="5"/>
  <c r="V82" i="5"/>
  <c r="V83" i="5"/>
  <c r="V84" i="5"/>
  <c r="V85" i="5"/>
  <c r="V86" i="5"/>
  <c r="V87" i="5"/>
  <c r="V88" i="5"/>
  <c r="V89" i="5"/>
  <c r="V90" i="5"/>
  <c r="V91" i="5"/>
  <c r="V92" i="5"/>
  <c r="V4" i="5"/>
  <c r="Y86" i="4"/>
  <c r="Y87" i="4"/>
  <c r="Y88" i="4"/>
  <c r="Y89" i="4"/>
  <c r="Y90" i="4"/>
  <c r="Y91" i="4"/>
  <c r="Y92" i="4"/>
  <c r="V5" i="1"/>
  <c r="X46" i="2"/>
  <c r="X5" i="2"/>
  <c r="X4" i="2"/>
  <c r="X43" i="2"/>
  <c r="X44" i="2"/>
  <c r="X45" i="2"/>
  <c r="X47" i="2"/>
  <c r="X48" i="2"/>
  <c r="X49" i="2"/>
  <c r="X50" i="2"/>
  <c r="X51" i="2"/>
  <c r="X52" i="2"/>
  <c r="X53" i="2"/>
  <c r="X54" i="2"/>
  <c r="X55" i="2"/>
  <c r="X56" i="2"/>
  <c r="X57" i="2"/>
  <c r="X58" i="2"/>
  <c r="X59" i="2"/>
  <c r="X60" i="2"/>
  <c r="X61" i="2"/>
  <c r="X62" i="2"/>
  <c r="X63" i="2"/>
  <c r="X64" i="2"/>
  <c r="X65" i="2"/>
  <c r="X68" i="2"/>
  <c r="X69" i="2"/>
  <c r="X70" i="2"/>
  <c r="X71" i="2"/>
  <c r="X72" i="2"/>
  <c r="X73" i="2"/>
  <c r="X74" i="2"/>
  <c r="X75" i="2"/>
  <c r="X76" i="2"/>
  <c r="X77" i="2"/>
  <c r="X78" i="2"/>
  <c r="X79" i="2"/>
  <c r="X80" i="2"/>
  <c r="X81" i="2"/>
  <c r="X82" i="2"/>
  <c r="X83" i="2"/>
  <c r="X84" i="2"/>
  <c r="X85" i="2"/>
  <c r="X86" i="2"/>
  <c r="X87" i="2"/>
  <c r="X88" i="2"/>
  <c r="X89" i="2"/>
  <c r="X90" i="2"/>
  <c r="X91" i="2"/>
  <c r="X6" i="2"/>
  <c r="X7" i="2"/>
  <c r="X8" i="2"/>
  <c r="X9" i="2"/>
  <c r="X10" i="2"/>
  <c r="X11" i="2"/>
  <c r="X12" i="2"/>
  <c r="X13" i="2"/>
  <c r="X14" i="2"/>
  <c r="X15" i="2"/>
  <c r="X16" i="2"/>
  <c r="X17" i="2"/>
  <c r="X18" i="2"/>
  <c r="X19" i="2"/>
  <c r="X20" i="2"/>
  <c r="X21" i="2"/>
  <c r="X22" i="2"/>
  <c r="X23" i="2"/>
  <c r="X24" i="2"/>
  <c r="X25" i="2"/>
  <c r="X26" i="2"/>
  <c r="X27" i="2"/>
  <c r="X28" i="2"/>
  <c r="X29" i="2"/>
  <c r="X30" i="2"/>
  <c r="X31" i="2"/>
  <c r="X32" i="2"/>
  <c r="X33" i="2"/>
  <c r="X34" i="2"/>
  <c r="X35" i="2"/>
  <c r="V44" i="1" l="1"/>
  <c r="V6" i="1"/>
  <c r="V7" i="1"/>
  <c r="V8" i="1"/>
  <c r="V9" i="1"/>
  <c r="V10" i="1"/>
  <c r="V11" i="1"/>
  <c r="V12" i="1"/>
  <c r="V13" i="1"/>
  <c r="V14" i="1"/>
  <c r="V15" i="1"/>
  <c r="V16" i="1"/>
  <c r="V17" i="1"/>
  <c r="V18" i="1"/>
  <c r="V19" i="1"/>
  <c r="V20" i="1"/>
  <c r="V21" i="1"/>
  <c r="V22" i="1"/>
  <c r="V23" i="1"/>
  <c r="V24" i="1"/>
  <c r="V25" i="1"/>
  <c r="V26" i="1"/>
  <c r="V27" i="1"/>
  <c r="V28" i="1"/>
  <c r="V29" i="1"/>
  <c r="V30" i="1"/>
  <c r="V31" i="1"/>
  <c r="V32" i="1"/>
  <c r="V33" i="1"/>
  <c r="V34" i="1"/>
  <c r="V41" i="1"/>
  <c r="V42" i="1"/>
  <c r="V43" i="1"/>
  <c r="V45" i="1"/>
  <c r="V46" i="1"/>
  <c r="V47" i="1"/>
  <c r="V48" i="1"/>
  <c r="V49" i="1"/>
  <c r="V50" i="1"/>
  <c r="V51" i="1"/>
  <c r="V52" i="1"/>
  <c r="V53" i="1"/>
  <c r="V54" i="1"/>
  <c r="V55" i="1"/>
  <c r="V56" i="1"/>
  <c r="V57" i="1"/>
  <c r="V58" i="1"/>
  <c r="V59" i="1"/>
  <c r="V60" i="1"/>
  <c r="V61" i="1"/>
  <c r="V62" i="1"/>
  <c r="V63" i="1"/>
  <c r="V64" i="1"/>
  <c r="V65" i="1"/>
  <c r="V66" i="1"/>
  <c r="V67" i="1"/>
  <c r="V68" i="1"/>
  <c r="V69" i="1"/>
  <c r="V70" i="1"/>
  <c r="V73" i="1"/>
  <c r="V74" i="1"/>
  <c r="V75" i="1"/>
  <c r="V76" i="1"/>
  <c r="V77" i="1"/>
  <c r="V78" i="1"/>
  <c r="V79" i="1"/>
  <c r="V80" i="1"/>
  <c r="V81" i="1"/>
  <c r="V82" i="1"/>
  <c r="V83" i="1"/>
  <c r="V84" i="1"/>
  <c r="V85" i="1"/>
  <c r="V86" i="1"/>
  <c r="V87" i="1"/>
  <c r="V88" i="1"/>
  <c r="V89" i="1"/>
  <c r="V90" i="1"/>
  <c r="V91" i="1"/>
  <c r="V92" i="1"/>
  <c r="V93" i="1"/>
  <c r="V94" i="1"/>
  <c r="V95" i="1"/>
  <c r="V96" i="1"/>
  <c r="V97" i="1"/>
  <c r="V98" i="1"/>
  <c r="V99" i="1"/>
  <c r="V100" i="1"/>
  <c r="V101" i="1"/>
  <c r="V102" i="1"/>
  <c r="V103" i="1"/>
  <c r="V104" i="1"/>
  <c r="H11" i="8" l="1"/>
  <c r="W8" i="10"/>
  <c r="W10" i="10"/>
  <c r="W4" i="10"/>
  <c r="W5" i="10"/>
  <c r="W6" i="10"/>
  <c r="W7" i="10"/>
  <c r="W9" i="10"/>
  <c r="W11" i="10"/>
  <c r="W3" i="10"/>
  <c r="H20" i="8"/>
  <c r="H8" i="8"/>
  <c r="U52" i="10"/>
  <c r="U45" i="10"/>
  <c r="U46" i="10"/>
  <c r="U47" i="10"/>
  <c r="U48" i="10"/>
  <c r="U49" i="10"/>
  <c r="U50" i="10"/>
  <c r="U51" i="10"/>
  <c r="U44" i="10"/>
  <c r="B4" i="14" l="1"/>
  <c r="S20" i="10"/>
  <c r="R21" i="10"/>
  <c r="T19" i="10"/>
  <c r="S22" i="10"/>
  <c r="Q21" i="10"/>
  <c r="P17" i="10"/>
  <c r="C3" i="14"/>
  <c r="D3" i="14"/>
  <c r="E3" i="14"/>
  <c r="F3" i="14"/>
  <c r="C4" i="14"/>
  <c r="D4" i="14"/>
  <c r="E4" i="14"/>
  <c r="F4" i="14"/>
  <c r="C5" i="14"/>
  <c r="D5" i="14"/>
  <c r="E5" i="14"/>
  <c r="F5" i="14"/>
  <c r="C6" i="14"/>
  <c r="D6" i="14"/>
  <c r="E6" i="14"/>
  <c r="E26" i="14" s="1"/>
  <c r="F6" i="14"/>
  <c r="B5" i="14"/>
  <c r="B6" i="14"/>
  <c r="B3" i="14"/>
  <c r="C3" i="9"/>
  <c r="D3" i="9"/>
  <c r="E3" i="9"/>
  <c r="F3" i="9"/>
  <c r="C4" i="9"/>
  <c r="D4" i="9"/>
  <c r="E4" i="9"/>
  <c r="F4" i="9"/>
  <c r="C5" i="9"/>
  <c r="D5" i="9"/>
  <c r="E5" i="9"/>
  <c r="F5" i="9"/>
  <c r="C6" i="9"/>
  <c r="D6" i="9"/>
  <c r="E6" i="9"/>
  <c r="F6" i="9"/>
  <c r="B4" i="9"/>
  <c r="B5" i="9"/>
  <c r="B6" i="9"/>
  <c r="B3" i="9"/>
  <c r="C3" i="8"/>
  <c r="D3" i="8"/>
  <c r="E3" i="8"/>
  <c r="F3" i="8"/>
  <c r="C4" i="8"/>
  <c r="D4" i="8"/>
  <c r="E4" i="8"/>
  <c r="F4" i="8"/>
  <c r="C5" i="8"/>
  <c r="D5" i="8"/>
  <c r="E5" i="8"/>
  <c r="F5" i="8"/>
  <c r="C6" i="8"/>
  <c r="D6" i="8"/>
  <c r="E6" i="8"/>
  <c r="F6" i="8"/>
  <c r="B4" i="8"/>
  <c r="B5" i="8"/>
  <c r="B6" i="8"/>
  <c r="B3" i="8"/>
  <c r="S64" i="7" a="1"/>
  <c r="T36" i="7"/>
  <c r="R31" i="7"/>
  <c r="S35" i="6"/>
  <c r="T21" i="6"/>
  <c r="V11" i="6"/>
  <c r="R3" i="6"/>
  <c r="P31" i="10"/>
  <c r="Q31" i="10"/>
  <c r="R31" i="10"/>
  <c r="S31" i="10"/>
  <c r="T31" i="10"/>
  <c r="P32" i="10"/>
  <c r="Q32" i="10"/>
  <c r="R32" i="10"/>
  <c r="S32" i="10"/>
  <c r="T32" i="10"/>
  <c r="P33" i="10"/>
  <c r="Q33" i="10"/>
  <c r="R33" i="10"/>
  <c r="S33" i="10"/>
  <c r="T33" i="10"/>
  <c r="P34" i="10"/>
  <c r="Q34" i="10"/>
  <c r="R34" i="10"/>
  <c r="S34" i="10"/>
  <c r="T34" i="10"/>
  <c r="P35" i="10"/>
  <c r="Q35" i="10"/>
  <c r="R35" i="10"/>
  <c r="S35" i="10"/>
  <c r="T35" i="10"/>
  <c r="P36" i="10"/>
  <c r="Q36" i="10"/>
  <c r="S36" i="10"/>
  <c r="P37" i="10"/>
  <c r="Q37" i="10"/>
  <c r="P38" i="10"/>
  <c r="Q38" i="10"/>
  <c r="Q30" i="10"/>
  <c r="R30" i="10"/>
  <c r="S30" i="10"/>
  <c r="T30" i="10"/>
  <c r="P30" i="10"/>
  <c r="B9" i="14"/>
  <c r="C9" i="14"/>
  <c r="D9" i="14"/>
  <c r="F9" i="14"/>
  <c r="B10" i="14"/>
  <c r="C10" i="14"/>
  <c r="D10" i="14"/>
  <c r="F10" i="14"/>
  <c r="B11" i="14"/>
  <c r="C11" i="14"/>
  <c r="D11" i="14"/>
  <c r="F11" i="14"/>
  <c r="B12" i="14"/>
  <c r="C12" i="14"/>
  <c r="D12" i="14"/>
  <c r="F12" i="14"/>
  <c r="B13" i="14"/>
  <c r="C13" i="14"/>
  <c r="D13" i="14"/>
  <c r="F13" i="14"/>
  <c r="B14" i="14"/>
  <c r="C14" i="14"/>
  <c r="D14" i="14"/>
  <c r="F14" i="14"/>
  <c r="B15" i="14"/>
  <c r="C15" i="14"/>
  <c r="D15" i="14"/>
  <c r="F15" i="14"/>
  <c r="B16" i="14"/>
  <c r="C16" i="14"/>
  <c r="D16" i="14"/>
  <c r="F16" i="14"/>
  <c r="B17" i="14"/>
  <c r="C17" i="14"/>
  <c r="D17" i="14"/>
  <c r="F17" i="14"/>
  <c r="B18" i="14"/>
  <c r="C18" i="14"/>
  <c r="D18" i="14"/>
  <c r="F18" i="14"/>
  <c r="B19" i="14"/>
  <c r="C19" i="14"/>
  <c r="D19" i="14"/>
  <c r="F19" i="14"/>
  <c r="B20" i="14"/>
  <c r="C20" i="14"/>
  <c r="D20" i="14"/>
  <c r="F20" i="14"/>
  <c r="B21" i="14"/>
  <c r="C21" i="14"/>
  <c r="D21" i="14"/>
  <c r="F21" i="14"/>
  <c r="B22" i="14"/>
  <c r="C22" i="14"/>
  <c r="D22" i="14"/>
  <c r="F22" i="14"/>
  <c r="B23" i="14"/>
  <c r="C23" i="14"/>
  <c r="D23" i="14"/>
  <c r="F23" i="14"/>
  <c r="B24" i="14"/>
  <c r="C24" i="14"/>
  <c r="D24" i="14"/>
  <c r="F24" i="14"/>
  <c r="B25" i="14"/>
  <c r="C25" i="14"/>
  <c r="D25" i="14"/>
  <c r="F25" i="14"/>
  <c r="B26" i="14"/>
  <c r="C26" i="14"/>
  <c r="D26" i="14"/>
  <c r="F26" i="14"/>
  <c r="B27" i="14"/>
  <c r="C27" i="14"/>
  <c r="D27" i="14"/>
  <c r="F27" i="14"/>
  <c r="B28" i="14"/>
  <c r="C28" i="14"/>
  <c r="D28" i="14"/>
  <c r="F28" i="14"/>
  <c r="B29" i="14"/>
  <c r="C29" i="14"/>
  <c r="D29" i="14"/>
  <c r="F29" i="14"/>
  <c r="B30" i="14"/>
  <c r="C30" i="14"/>
  <c r="D30" i="14"/>
  <c r="F30" i="14"/>
  <c r="B31" i="14"/>
  <c r="C31" i="14"/>
  <c r="D31" i="14"/>
  <c r="F31" i="14"/>
  <c r="B32" i="14"/>
  <c r="C32" i="14"/>
  <c r="D32" i="14"/>
  <c r="F32" i="14"/>
  <c r="B33" i="14"/>
  <c r="C33" i="14"/>
  <c r="D33" i="14"/>
  <c r="F33" i="14"/>
  <c r="B34" i="14"/>
  <c r="C34" i="14"/>
  <c r="D34" i="14"/>
  <c r="F34" i="14"/>
  <c r="B35" i="14"/>
  <c r="C35" i="14"/>
  <c r="D35" i="14"/>
  <c r="F35" i="14"/>
  <c r="B36" i="14"/>
  <c r="C36" i="14"/>
  <c r="D36" i="14"/>
  <c r="F36" i="14"/>
  <c r="B37" i="14"/>
  <c r="C37" i="14"/>
  <c r="D37" i="14"/>
  <c r="F37" i="14"/>
  <c r="B38" i="14"/>
  <c r="C38" i="14"/>
  <c r="D38" i="14"/>
  <c r="F38" i="14"/>
  <c r="B39" i="14"/>
  <c r="C39" i="14"/>
  <c r="D39" i="14"/>
  <c r="F39" i="14"/>
  <c r="B40" i="14"/>
  <c r="C40" i="14"/>
  <c r="D40" i="14"/>
  <c r="F40" i="14"/>
  <c r="B41" i="14"/>
  <c r="C41" i="14"/>
  <c r="D41" i="14"/>
  <c r="F41" i="14"/>
  <c r="B42" i="14"/>
  <c r="C42" i="14"/>
  <c r="D42" i="14"/>
  <c r="F42" i="14"/>
  <c r="B43" i="14"/>
  <c r="C43" i="14"/>
  <c r="D43" i="14"/>
  <c r="F43" i="14"/>
  <c r="B44" i="14"/>
  <c r="C44" i="14"/>
  <c r="D44" i="14"/>
  <c r="F44" i="14"/>
  <c r="B45" i="14"/>
  <c r="C45" i="14"/>
  <c r="D45" i="14"/>
  <c r="F45" i="14"/>
  <c r="B46" i="14"/>
  <c r="C46" i="14"/>
  <c r="D46" i="14"/>
  <c r="F46" i="14"/>
  <c r="B47" i="14"/>
  <c r="C47" i="14"/>
  <c r="D47" i="14"/>
  <c r="F47" i="14"/>
  <c r="B48" i="14"/>
  <c r="C48" i="14"/>
  <c r="D48" i="14"/>
  <c r="F48" i="14"/>
  <c r="B49" i="14"/>
  <c r="C49" i="14"/>
  <c r="D49" i="14"/>
  <c r="F49" i="14"/>
  <c r="B50" i="14"/>
  <c r="C50" i="14"/>
  <c r="D50" i="14"/>
  <c r="F50" i="14"/>
  <c r="B51" i="14"/>
  <c r="C51" i="14"/>
  <c r="D51" i="14"/>
  <c r="F51" i="14"/>
  <c r="B52" i="14"/>
  <c r="C52" i="14"/>
  <c r="D52" i="14"/>
  <c r="F52" i="14"/>
  <c r="B53" i="14"/>
  <c r="C53" i="14"/>
  <c r="D53" i="14"/>
  <c r="F53" i="14"/>
  <c r="B54" i="14"/>
  <c r="C54" i="14"/>
  <c r="D54" i="14"/>
  <c r="F54" i="14"/>
  <c r="B55" i="14"/>
  <c r="C55" i="14"/>
  <c r="D55" i="14"/>
  <c r="F55" i="14"/>
  <c r="B56" i="14"/>
  <c r="C56" i="14"/>
  <c r="D56" i="14"/>
  <c r="F56" i="14"/>
  <c r="B57" i="14"/>
  <c r="C57" i="14"/>
  <c r="D57" i="14"/>
  <c r="F57" i="14"/>
  <c r="B58" i="14"/>
  <c r="C58" i="14"/>
  <c r="D58" i="14"/>
  <c r="F58" i="14"/>
  <c r="B59" i="14"/>
  <c r="C59" i="14"/>
  <c r="D59" i="14"/>
  <c r="F59" i="14"/>
  <c r="B60" i="14"/>
  <c r="C60" i="14"/>
  <c r="D60" i="14"/>
  <c r="F60" i="14"/>
  <c r="B61" i="14"/>
  <c r="C61" i="14"/>
  <c r="D61" i="14"/>
  <c r="F61" i="14"/>
  <c r="B62" i="14"/>
  <c r="C62" i="14"/>
  <c r="D62" i="14"/>
  <c r="F62" i="14"/>
  <c r="B63" i="14"/>
  <c r="C63" i="14"/>
  <c r="D63" i="14"/>
  <c r="F63" i="14"/>
  <c r="B64" i="14"/>
  <c r="C64" i="14"/>
  <c r="D64" i="14"/>
  <c r="F64" i="14"/>
  <c r="B65" i="14"/>
  <c r="C65" i="14"/>
  <c r="D65" i="14"/>
  <c r="F65" i="14"/>
  <c r="B66" i="14"/>
  <c r="C66" i="14"/>
  <c r="D66" i="14"/>
  <c r="F66" i="14"/>
  <c r="B67" i="14"/>
  <c r="C67" i="14"/>
  <c r="D67" i="14"/>
  <c r="F67" i="14"/>
  <c r="B68" i="14"/>
  <c r="C68" i="14"/>
  <c r="D68" i="14"/>
  <c r="F68" i="14"/>
  <c r="B69" i="14"/>
  <c r="C69" i="14"/>
  <c r="D69" i="14"/>
  <c r="F69" i="14"/>
  <c r="B70" i="14"/>
  <c r="C70" i="14"/>
  <c r="D70" i="14"/>
  <c r="F70" i="14"/>
  <c r="B71" i="14"/>
  <c r="C71" i="14"/>
  <c r="D71" i="14"/>
  <c r="F71" i="14"/>
  <c r="B72" i="14"/>
  <c r="C72" i="14"/>
  <c r="D72" i="14"/>
  <c r="F72" i="14"/>
  <c r="B73" i="14"/>
  <c r="C73" i="14"/>
  <c r="D73" i="14"/>
  <c r="F73" i="14"/>
  <c r="B74" i="14"/>
  <c r="C74" i="14"/>
  <c r="D74" i="14"/>
  <c r="F74" i="14"/>
  <c r="B75" i="14"/>
  <c r="C75" i="14"/>
  <c r="D75" i="14"/>
  <c r="F75" i="14"/>
  <c r="B76" i="14"/>
  <c r="C76" i="14"/>
  <c r="D76" i="14"/>
  <c r="F76" i="14"/>
  <c r="B77" i="14"/>
  <c r="C77" i="14"/>
  <c r="D77" i="14"/>
  <c r="F77" i="14"/>
  <c r="B78" i="14"/>
  <c r="C78" i="14"/>
  <c r="D78" i="14"/>
  <c r="F78" i="14"/>
  <c r="B79" i="14"/>
  <c r="C79" i="14"/>
  <c r="D79" i="14"/>
  <c r="F79" i="14"/>
  <c r="B80" i="14"/>
  <c r="C80" i="14"/>
  <c r="D80" i="14"/>
  <c r="F80" i="14"/>
  <c r="B81" i="14"/>
  <c r="C81" i="14"/>
  <c r="D81" i="14"/>
  <c r="F81" i="14"/>
  <c r="B82" i="14"/>
  <c r="C82" i="14"/>
  <c r="D82" i="14"/>
  <c r="F82" i="14"/>
  <c r="B83" i="14"/>
  <c r="C83" i="14"/>
  <c r="D83" i="14"/>
  <c r="F83" i="14"/>
  <c r="B84" i="14"/>
  <c r="C84" i="14"/>
  <c r="D84" i="14"/>
  <c r="F84" i="14"/>
  <c r="B85" i="14"/>
  <c r="C85" i="14"/>
  <c r="D85" i="14"/>
  <c r="F85" i="14"/>
  <c r="B86" i="14"/>
  <c r="C86" i="14"/>
  <c r="D86" i="14"/>
  <c r="F86" i="14"/>
  <c r="B87" i="14"/>
  <c r="C87" i="14"/>
  <c r="D87" i="14"/>
  <c r="F87" i="14"/>
  <c r="B88" i="14"/>
  <c r="C88" i="14"/>
  <c r="D88" i="14"/>
  <c r="F88" i="14"/>
  <c r="B89" i="14"/>
  <c r="C89" i="14"/>
  <c r="D89" i="14"/>
  <c r="F89" i="14"/>
  <c r="B90" i="14"/>
  <c r="C90" i="14"/>
  <c r="D90" i="14"/>
  <c r="F90" i="14"/>
  <c r="B91" i="14"/>
  <c r="C91" i="14"/>
  <c r="D91" i="14"/>
  <c r="F91" i="14"/>
  <c r="B92" i="14"/>
  <c r="C92" i="14"/>
  <c r="D92" i="14"/>
  <c r="F92" i="14"/>
  <c r="B93" i="14"/>
  <c r="C93" i="14"/>
  <c r="D93" i="14"/>
  <c r="F93" i="14"/>
  <c r="B94" i="14"/>
  <c r="C94" i="14"/>
  <c r="D94" i="14"/>
  <c r="F94" i="14"/>
  <c r="B95" i="14"/>
  <c r="C95" i="14"/>
  <c r="D95" i="14"/>
  <c r="F95" i="14"/>
  <c r="B96" i="14"/>
  <c r="C96" i="14"/>
  <c r="D96" i="14"/>
  <c r="F96" i="14"/>
  <c r="B97" i="14"/>
  <c r="C97" i="14"/>
  <c r="D97" i="14"/>
  <c r="F97" i="14"/>
  <c r="B98" i="14"/>
  <c r="C98" i="14"/>
  <c r="D98" i="14"/>
  <c r="F98" i="14"/>
  <c r="B99" i="14"/>
  <c r="C99" i="14"/>
  <c r="D99" i="14"/>
  <c r="F99" i="14"/>
  <c r="B100" i="14"/>
  <c r="C100" i="14"/>
  <c r="D100" i="14"/>
  <c r="F100" i="14"/>
  <c r="B101" i="14"/>
  <c r="C101" i="14"/>
  <c r="D101" i="14"/>
  <c r="F101" i="14"/>
  <c r="B102" i="14"/>
  <c r="C102" i="14"/>
  <c r="D102" i="14"/>
  <c r="F102" i="14"/>
  <c r="B103" i="14"/>
  <c r="C103" i="14"/>
  <c r="D103" i="14"/>
  <c r="F103" i="14"/>
  <c r="B104" i="14"/>
  <c r="C104" i="14"/>
  <c r="D104" i="14"/>
  <c r="F104" i="14"/>
  <c r="B105" i="14"/>
  <c r="C105" i="14"/>
  <c r="D105" i="14"/>
  <c r="F105" i="14"/>
  <c r="B106" i="14"/>
  <c r="C106" i="14"/>
  <c r="D106" i="14"/>
  <c r="F106" i="14"/>
  <c r="B107" i="14"/>
  <c r="C107" i="14"/>
  <c r="D107" i="14"/>
  <c r="F107" i="14"/>
  <c r="B108" i="14"/>
  <c r="C108" i="14"/>
  <c r="D108" i="14"/>
  <c r="F108" i="14"/>
  <c r="B109" i="14"/>
  <c r="C109" i="14"/>
  <c r="D109" i="14"/>
  <c r="F109" i="14"/>
  <c r="B110" i="14"/>
  <c r="C110" i="14"/>
  <c r="D110" i="14"/>
  <c r="F110" i="14"/>
  <c r="B111" i="14"/>
  <c r="C111" i="14"/>
  <c r="D111" i="14"/>
  <c r="F111" i="14"/>
  <c r="B112" i="14"/>
  <c r="C112" i="14"/>
  <c r="D112" i="14"/>
  <c r="F112" i="14"/>
  <c r="B113" i="14"/>
  <c r="C113" i="14"/>
  <c r="D113" i="14"/>
  <c r="F113" i="14"/>
  <c r="B114" i="14"/>
  <c r="C114" i="14"/>
  <c r="D114" i="14"/>
  <c r="F114" i="14"/>
  <c r="B115" i="14"/>
  <c r="C115" i="14"/>
  <c r="D115" i="14"/>
  <c r="F115" i="14"/>
  <c r="B116" i="14"/>
  <c r="C116" i="14"/>
  <c r="D116" i="14"/>
  <c r="F116" i="14"/>
  <c r="B117" i="14"/>
  <c r="C117" i="14"/>
  <c r="D117" i="14"/>
  <c r="F117" i="14"/>
  <c r="B118" i="14"/>
  <c r="C118" i="14"/>
  <c r="D118" i="14"/>
  <c r="F118" i="14"/>
  <c r="B119" i="14"/>
  <c r="C119" i="14"/>
  <c r="D119" i="14"/>
  <c r="F119" i="14"/>
  <c r="B120" i="14"/>
  <c r="C120" i="14"/>
  <c r="D120" i="14"/>
  <c r="F120" i="14"/>
  <c r="B121" i="14"/>
  <c r="C121" i="14"/>
  <c r="D121" i="14"/>
  <c r="F121" i="14"/>
  <c r="B122" i="14"/>
  <c r="C122" i="14"/>
  <c r="D122" i="14"/>
  <c r="F122" i="14"/>
  <c r="B123" i="14"/>
  <c r="C123" i="14"/>
  <c r="D123" i="14"/>
  <c r="F123" i="14"/>
  <c r="B124" i="14"/>
  <c r="C124" i="14"/>
  <c r="D124" i="14"/>
  <c r="F124" i="14"/>
  <c r="B125" i="14"/>
  <c r="C125" i="14"/>
  <c r="D125" i="14"/>
  <c r="F125" i="14"/>
  <c r="B126" i="14"/>
  <c r="C126" i="14"/>
  <c r="D126" i="14"/>
  <c r="F126" i="14"/>
  <c r="B127" i="14"/>
  <c r="C127" i="14"/>
  <c r="D127" i="14"/>
  <c r="F127" i="14"/>
  <c r="B128" i="14"/>
  <c r="C128" i="14"/>
  <c r="D128" i="14"/>
  <c r="F128" i="14"/>
  <c r="B129" i="14"/>
  <c r="C129" i="14"/>
  <c r="D129" i="14"/>
  <c r="F129" i="14"/>
  <c r="B130" i="14"/>
  <c r="C130" i="14"/>
  <c r="D130" i="14"/>
  <c r="F130" i="14"/>
  <c r="B131" i="14"/>
  <c r="C131" i="14"/>
  <c r="D131" i="14"/>
  <c r="F131" i="14"/>
  <c r="B132" i="14"/>
  <c r="C132" i="14"/>
  <c r="D132" i="14"/>
  <c r="F132" i="14"/>
  <c r="B133" i="14"/>
  <c r="C133" i="14"/>
  <c r="D133" i="14"/>
  <c r="F133" i="14"/>
  <c r="B134" i="14"/>
  <c r="C134" i="14"/>
  <c r="D134" i="14"/>
  <c r="F134" i="14"/>
  <c r="B135" i="14"/>
  <c r="C135" i="14"/>
  <c r="D135" i="14"/>
  <c r="F135" i="14"/>
  <c r="B136" i="14"/>
  <c r="C136" i="14"/>
  <c r="D136" i="14"/>
  <c r="F136" i="14"/>
  <c r="B137" i="14"/>
  <c r="C137" i="14"/>
  <c r="D137" i="14"/>
  <c r="F137" i="14"/>
  <c r="B138" i="14"/>
  <c r="C138" i="14"/>
  <c r="D138" i="14"/>
  <c r="F138" i="14"/>
  <c r="B139" i="14"/>
  <c r="C139" i="14"/>
  <c r="D139" i="14"/>
  <c r="F139" i="14"/>
  <c r="B140" i="14"/>
  <c r="C140" i="14"/>
  <c r="D140" i="14"/>
  <c r="F140" i="14"/>
  <c r="B141" i="14"/>
  <c r="C141" i="14"/>
  <c r="D141" i="14"/>
  <c r="F141" i="14"/>
  <c r="B142" i="14"/>
  <c r="C142" i="14"/>
  <c r="D142" i="14"/>
  <c r="F142" i="14"/>
  <c r="B143" i="14"/>
  <c r="C143" i="14"/>
  <c r="D143" i="14"/>
  <c r="F143" i="14"/>
  <c r="B144" i="14"/>
  <c r="C144" i="14"/>
  <c r="D144" i="14"/>
  <c r="F144" i="14"/>
  <c r="B145" i="14"/>
  <c r="C145" i="14"/>
  <c r="D145" i="14"/>
  <c r="F145" i="14"/>
  <c r="B146" i="14"/>
  <c r="C146" i="14"/>
  <c r="D146" i="14"/>
  <c r="F146" i="14"/>
  <c r="B147" i="14"/>
  <c r="C147" i="14"/>
  <c r="D147" i="14"/>
  <c r="F147" i="14"/>
  <c r="B148" i="14"/>
  <c r="C148" i="14"/>
  <c r="D148" i="14"/>
  <c r="F148" i="14"/>
  <c r="B149" i="14"/>
  <c r="C149" i="14"/>
  <c r="D149" i="14"/>
  <c r="F149" i="14"/>
  <c r="B150" i="14"/>
  <c r="C150" i="14"/>
  <c r="D150" i="14"/>
  <c r="F150" i="14"/>
  <c r="B151" i="14"/>
  <c r="C151" i="14"/>
  <c r="D151" i="14"/>
  <c r="F151" i="14"/>
  <c r="B152" i="14"/>
  <c r="C152" i="14"/>
  <c r="D152" i="14"/>
  <c r="F152" i="14"/>
  <c r="B153" i="14"/>
  <c r="C153" i="14"/>
  <c r="D153" i="14"/>
  <c r="F153" i="14"/>
  <c r="B154" i="14"/>
  <c r="C154" i="14"/>
  <c r="D154" i="14"/>
  <c r="F154" i="14"/>
  <c r="B155" i="14"/>
  <c r="C155" i="14"/>
  <c r="D155" i="14"/>
  <c r="F155" i="14"/>
  <c r="B156" i="14"/>
  <c r="C156" i="14"/>
  <c r="D156" i="14"/>
  <c r="F156" i="14"/>
  <c r="B157" i="14"/>
  <c r="C157" i="14"/>
  <c r="D157" i="14"/>
  <c r="F157" i="14"/>
  <c r="B158" i="14"/>
  <c r="C158" i="14"/>
  <c r="D158" i="14"/>
  <c r="F158" i="14"/>
  <c r="B159" i="14"/>
  <c r="C159" i="14"/>
  <c r="D159" i="14"/>
  <c r="F159" i="14"/>
  <c r="B160" i="14"/>
  <c r="C160" i="14"/>
  <c r="D160" i="14"/>
  <c r="F160" i="14"/>
  <c r="B161" i="14"/>
  <c r="C161" i="14"/>
  <c r="D161" i="14"/>
  <c r="F161" i="14"/>
  <c r="B162" i="14"/>
  <c r="C162" i="14"/>
  <c r="D162" i="14"/>
  <c r="F162" i="14"/>
  <c r="B163" i="14"/>
  <c r="C163" i="14"/>
  <c r="D163" i="14"/>
  <c r="F163" i="14"/>
  <c r="B164" i="14"/>
  <c r="C164" i="14"/>
  <c r="D164" i="14"/>
  <c r="F164" i="14"/>
  <c r="B165" i="14"/>
  <c r="C165" i="14"/>
  <c r="D165" i="14"/>
  <c r="F165" i="14"/>
  <c r="B166" i="14"/>
  <c r="C166" i="14"/>
  <c r="D166" i="14"/>
  <c r="F166" i="14"/>
  <c r="B167" i="14"/>
  <c r="C167" i="14"/>
  <c r="D167" i="14"/>
  <c r="F167" i="14"/>
  <c r="B168" i="14"/>
  <c r="C168" i="14"/>
  <c r="D168" i="14"/>
  <c r="F168" i="14"/>
  <c r="B169" i="14"/>
  <c r="C169" i="14"/>
  <c r="D169" i="14"/>
  <c r="F169" i="14"/>
  <c r="B170" i="14"/>
  <c r="C170" i="14"/>
  <c r="D170" i="14"/>
  <c r="F170" i="14"/>
  <c r="B171" i="14"/>
  <c r="C171" i="14"/>
  <c r="D171" i="14"/>
  <c r="F171" i="14"/>
  <c r="B172" i="14"/>
  <c r="C172" i="14"/>
  <c r="D172" i="14"/>
  <c r="F172" i="14"/>
  <c r="B173" i="14"/>
  <c r="C173" i="14"/>
  <c r="D173" i="14"/>
  <c r="F173" i="14"/>
  <c r="B174" i="14"/>
  <c r="C174" i="14"/>
  <c r="D174" i="14"/>
  <c r="F174" i="14"/>
  <c r="B175" i="14"/>
  <c r="C175" i="14"/>
  <c r="D175" i="14"/>
  <c r="F175" i="14"/>
  <c r="B176" i="14"/>
  <c r="C176" i="14"/>
  <c r="D176" i="14"/>
  <c r="F176" i="14"/>
  <c r="B177" i="14"/>
  <c r="C177" i="14"/>
  <c r="D177" i="14"/>
  <c r="F177" i="14"/>
  <c r="B178" i="14"/>
  <c r="C178" i="14"/>
  <c r="D178" i="14"/>
  <c r="F178" i="14"/>
  <c r="B179" i="14"/>
  <c r="C179" i="14"/>
  <c r="D179" i="14"/>
  <c r="F179" i="14"/>
  <c r="B180" i="14"/>
  <c r="C180" i="14"/>
  <c r="D180" i="14"/>
  <c r="F180" i="14"/>
  <c r="B181" i="14"/>
  <c r="C181" i="14"/>
  <c r="D181" i="14"/>
  <c r="F181" i="14"/>
  <c r="B182" i="14"/>
  <c r="C182" i="14"/>
  <c r="D182" i="14"/>
  <c r="F182" i="14"/>
  <c r="B183" i="14"/>
  <c r="C183" i="14"/>
  <c r="D183" i="14"/>
  <c r="F183" i="14"/>
  <c r="B184" i="14"/>
  <c r="C184" i="14"/>
  <c r="D184" i="14"/>
  <c r="F184" i="14"/>
  <c r="B185" i="14"/>
  <c r="C185" i="14"/>
  <c r="D185" i="14"/>
  <c r="F185" i="14"/>
  <c r="B186" i="14"/>
  <c r="C186" i="14"/>
  <c r="D186" i="14"/>
  <c r="F186" i="14"/>
  <c r="B187" i="14"/>
  <c r="C187" i="14"/>
  <c r="D187" i="14"/>
  <c r="F187" i="14"/>
  <c r="B188" i="14"/>
  <c r="C188" i="14"/>
  <c r="D188" i="14"/>
  <c r="F188" i="14"/>
  <c r="B189" i="14"/>
  <c r="C189" i="14"/>
  <c r="D189" i="14"/>
  <c r="F189" i="14"/>
  <c r="B190" i="14"/>
  <c r="C190" i="14"/>
  <c r="D190" i="14"/>
  <c r="F190" i="14"/>
  <c r="B191" i="14"/>
  <c r="C191" i="14"/>
  <c r="D191" i="14"/>
  <c r="F191" i="14"/>
  <c r="B192" i="14"/>
  <c r="C192" i="14"/>
  <c r="D192" i="14"/>
  <c r="F192" i="14"/>
  <c r="B193" i="14"/>
  <c r="C193" i="14"/>
  <c r="D193" i="14"/>
  <c r="F193" i="14"/>
  <c r="B194" i="14"/>
  <c r="C194" i="14"/>
  <c r="D194" i="14"/>
  <c r="F194" i="14"/>
  <c r="B195" i="14"/>
  <c r="C195" i="14"/>
  <c r="D195" i="14"/>
  <c r="F195" i="14"/>
  <c r="B196" i="14"/>
  <c r="C196" i="14"/>
  <c r="D196" i="14"/>
  <c r="F196" i="14"/>
  <c r="B197" i="14"/>
  <c r="C197" i="14"/>
  <c r="D197" i="14"/>
  <c r="F197" i="14"/>
  <c r="B198" i="14"/>
  <c r="C198" i="14"/>
  <c r="D198" i="14"/>
  <c r="F198" i="14"/>
  <c r="B199" i="14"/>
  <c r="C199" i="14"/>
  <c r="D199" i="14"/>
  <c r="F199" i="14"/>
  <c r="B200" i="14"/>
  <c r="C200" i="14"/>
  <c r="D200" i="14"/>
  <c r="F200" i="14"/>
  <c r="B201" i="14"/>
  <c r="C201" i="14"/>
  <c r="D201" i="14"/>
  <c r="F201" i="14"/>
  <c r="B202" i="14"/>
  <c r="C202" i="14"/>
  <c r="D202" i="14"/>
  <c r="F202" i="14"/>
  <c r="B203" i="14"/>
  <c r="C203" i="14"/>
  <c r="D203" i="14"/>
  <c r="F203" i="14"/>
  <c r="B204" i="14"/>
  <c r="C204" i="14"/>
  <c r="D204" i="14"/>
  <c r="F204" i="14"/>
  <c r="B205" i="14"/>
  <c r="C205" i="14"/>
  <c r="D205" i="14"/>
  <c r="F205" i="14"/>
  <c r="B206" i="14"/>
  <c r="C206" i="14"/>
  <c r="D206" i="14"/>
  <c r="F206" i="14"/>
  <c r="B207" i="14"/>
  <c r="C207" i="14"/>
  <c r="D207" i="14"/>
  <c r="F207" i="14"/>
  <c r="B208" i="14"/>
  <c r="C208" i="14"/>
  <c r="D208" i="14"/>
  <c r="F208" i="14"/>
  <c r="B209" i="14"/>
  <c r="C209" i="14"/>
  <c r="D209" i="14"/>
  <c r="F209" i="14"/>
  <c r="B210" i="14"/>
  <c r="C210" i="14"/>
  <c r="D210" i="14"/>
  <c r="F210" i="14"/>
  <c r="B211" i="14"/>
  <c r="C211" i="14"/>
  <c r="D211" i="14"/>
  <c r="F211" i="14"/>
  <c r="B212" i="14"/>
  <c r="C212" i="14"/>
  <c r="D212" i="14"/>
  <c r="F212" i="14"/>
  <c r="B213" i="14"/>
  <c r="C213" i="14"/>
  <c r="D213" i="14"/>
  <c r="F213" i="14"/>
  <c r="B214" i="14"/>
  <c r="C214" i="14"/>
  <c r="D214" i="14"/>
  <c r="F214" i="14"/>
  <c r="B215" i="14"/>
  <c r="C215" i="14"/>
  <c r="D215" i="14"/>
  <c r="F215" i="14"/>
  <c r="B216" i="14"/>
  <c r="C216" i="14"/>
  <c r="D216" i="14"/>
  <c r="F216" i="14"/>
  <c r="B217" i="14"/>
  <c r="C217" i="14"/>
  <c r="D217" i="14"/>
  <c r="F217" i="14"/>
  <c r="B218" i="14"/>
  <c r="C218" i="14"/>
  <c r="D218" i="14"/>
  <c r="F218" i="14"/>
  <c r="B219" i="14"/>
  <c r="C219" i="14"/>
  <c r="D219" i="14"/>
  <c r="F219" i="14"/>
  <c r="B220" i="14"/>
  <c r="C220" i="14"/>
  <c r="D220" i="14"/>
  <c r="F220" i="14"/>
  <c r="B221" i="14"/>
  <c r="C221" i="14"/>
  <c r="D221" i="14"/>
  <c r="F221" i="14"/>
  <c r="B222" i="14"/>
  <c r="C222" i="14"/>
  <c r="D222" i="14"/>
  <c r="F222" i="14"/>
  <c r="B223" i="14"/>
  <c r="C223" i="14"/>
  <c r="D223" i="14"/>
  <c r="F223" i="14"/>
  <c r="B224" i="14"/>
  <c r="C224" i="14"/>
  <c r="D224" i="14"/>
  <c r="F224" i="14"/>
  <c r="B225" i="14"/>
  <c r="C225" i="14"/>
  <c r="D225" i="14"/>
  <c r="F225" i="14"/>
  <c r="B226" i="14"/>
  <c r="C226" i="14"/>
  <c r="D226" i="14"/>
  <c r="F226" i="14"/>
  <c r="B227" i="14"/>
  <c r="C227" i="14"/>
  <c r="D227" i="14"/>
  <c r="F227" i="14"/>
  <c r="B228" i="14"/>
  <c r="C228" i="14"/>
  <c r="D228" i="14"/>
  <c r="F228" i="14"/>
  <c r="B229" i="14"/>
  <c r="C229" i="14"/>
  <c r="D229" i="14"/>
  <c r="F229" i="14"/>
  <c r="B230" i="14"/>
  <c r="C230" i="14"/>
  <c r="D230" i="14"/>
  <c r="F230" i="14"/>
  <c r="B231" i="14"/>
  <c r="C231" i="14"/>
  <c r="D231" i="14"/>
  <c r="F231" i="14"/>
  <c r="B232" i="14"/>
  <c r="C232" i="14"/>
  <c r="D232" i="14"/>
  <c r="F232" i="14"/>
  <c r="B233" i="14"/>
  <c r="C233" i="14"/>
  <c r="D233" i="14"/>
  <c r="F233" i="14"/>
  <c r="B234" i="14"/>
  <c r="C234" i="14"/>
  <c r="D234" i="14"/>
  <c r="F234" i="14"/>
  <c r="B235" i="14"/>
  <c r="C235" i="14"/>
  <c r="D235" i="14"/>
  <c r="F235" i="14"/>
  <c r="B236" i="14"/>
  <c r="C236" i="14"/>
  <c r="D236" i="14"/>
  <c r="F236" i="14"/>
  <c r="B237" i="14"/>
  <c r="C237" i="14"/>
  <c r="D237" i="14"/>
  <c r="F237" i="14"/>
  <c r="B238" i="14"/>
  <c r="C238" i="14"/>
  <c r="D238" i="14"/>
  <c r="F238" i="14"/>
  <c r="B239" i="14"/>
  <c r="C239" i="14"/>
  <c r="D239" i="14"/>
  <c r="F239" i="14"/>
  <c r="B240" i="14"/>
  <c r="C240" i="14"/>
  <c r="D240" i="14"/>
  <c r="F240" i="14"/>
  <c r="B241" i="14"/>
  <c r="C241" i="14"/>
  <c r="D241" i="14"/>
  <c r="F241" i="14"/>
  <c r="B242" i="14"/>
  <c r="C242" i="14"/>
  <c r="D242" i="14"/>
  <c r="F242" i="14"/>
  <c r="B243" i="14"/>
  <c r="C243" i="14"/>
  <c r="D243" i="14"/>
  <c r="F243" i="14"/>
  <c r="B244" i="14"/>
  <c r="C244" i="14"/>
  <c r="D244" i="14"/>
  <c r="F244" i="14"/>
  <c r="B245" i="14"/>
  <c r="C245" i="14"/>
  <c r="D245" i="14"/>
  <c r="F245" i="14"/>
  <c r="B246" i="14"/>
  <c r="C246" i="14"/>
  <c r="D246" i="14"/>
  <c r="F246" i="14"/>
  <c r="B247" i="14"/>
  <c r="C247" i="14"/>
  <c r="D247" i="14"/>
  <c r="F247" i="14"/>
  <c r="B248" i="14"/>
  <c r="C248" i="14"/>
  <c r="D248" i="14"/>
  <c r="F248" i="14"/>
  <c r="B249" i="14"/>
  <c r="C249" i="14"/>
  <c r="D249" i="14"/>
  <c r="F249" i="14"/>
  <c r="B250" i="14"/>
  <c r="C250" i="14"/>
  <c r="D250" i="14"/>
  <c r="F250" i="14"/>
  <c r="B251" i="14"/>
  <c r="C251" i="14"/>
  <c r="D251" i="14"/>
  <c r="F251" i="14"/>
  <c r="B252" i="14"/>
  <c r="C252" i="14"/>
  <c r="D252" i="14"/>
  <c r="F252" i="14"/>
  <c r="B253" i="14"/>
  <c r="C253" i="14"/>
  <c r="D253" i="14"/>
  <c r="F253" i="14"/>
  <c r="B254" i="14"/>
  <c r="C254" i="14"/>
  <c r="D254" i="14"/>
  <c r="F254" i="14"/>
  <c r="B255" i="14"/>
  <c r="C255" i="14"/>
  <c r="D255" i="14"/>
  <c r="F255" i="14"/>
  <c r="B256" i="14"/>
  <c r="C256" i="14"/>
  <c r="D256" i="14"/>
  <c r="F256" i="14"/>
  <c r="B257" i="14"/>
  <c r="C257" i="14"/>
  <c r="D257" i="14"/>
  <c r="F257" i="14"/>
  <c r="B258" i="14"/>
  <c r="C258" i="14"/>
  <c r="D258" i="14"/>
  <c r="F258" i="14"/>
  <c r="B259" i="14"/>
  <c r="C259" i="14"/>
  <c r="D259" i="14"/>
  <c r="F259" i="14"/>
  <c r="B260" i="14"/>
  <c r="C260" i="14"/>
  <c r="D260" i="14"/>
  <c r="F260" i="14"/>
  <c r="B261" i="14"/>
  <c r="C261" i="14"/>
  <c r="D261" i="14"/>
  <c r="F261" i="14"/>
  <c r="B262" i="14"/>
  <c r="C262" i="14"/>
  <c r="D262" i="14"/>
  <c r="F262" i="14"/>
  <c r="B263" i="14"/>
  <c r="C263" i="14"/>
  <c r="D263" i="14"/>
  <c r="F263" i="14"/>
  <c r="B264" i="14"/>
  <c r="C264" i="14"/>
  <c r="D264" i="14"/>
  <c r="F264" i="14"/>
  <c r="B265" i="14"/>
  <c r="C265" i="14"/>
  <c r="D265" i="14"/>
  <c r="F265" i="14"/>
  <c r="B266" i="14"/>
  <c r="C266" i="14"/>
  <c r="D266" i="14"/>
  <c r="F266" i="14"/>
  <c r="B267" i="14"/>
  <c r="C267" i="14"/>
  <c r="D267" i="14"/>
  <c r="F267" i="14"/>
  <c r="B268" i="14"/>
  <c r="C268" i="14"/>
  <c r="D268" i="14"/>
  <c r="F268" i="14"/>
  <c r="B269" i="14"/>
  <c r="C269" i="14"/>
  <c r="D269" i="14"/>
  <c r="F269" i="14"/>
  <c r="B270" i="14"/>
  <c r="C270" i="14"/>
  <c r="D270" i="14"/>
  <c r="F270" i="14"/>
  <c r="B271" i="14"/>
  <c r="C271" i="14"/>
  <c r="D271" i="14"/>
  <c r="F271" i="14"/>
  <c r="B272" i="14"/>
  <c r="C272" i="14"/>
  <c r="D272" i="14"/>
  <c r="F272" i="14"/>
  <c r="B273" i="14"/>
  <c r="C273" i="14"/>
  <c r="D273" i="14"/>
  <c r="F273" i="14"/>
  <c r="B274" i="14"/>
  <c r="C274" i="14"/>
  <c r="D274" i="14"/>
  <c r="F274" i="14"/>
  <c r="B275" i="14"/>
  <c r="C275" i="14"/>
  <c r="D275" i="14"/>
  <c r="F275" i="14"/>
  <c r="B276" i="14"/>
  <c r="C276" i="14"/>
  <c r="D276" i="14"/>
  <c r="F276" i="14"/>
  <c r="B277" i="14"/>
  <c r="C277" i="14"/>
  <c r="D277" i="14"/>
  <c r="F277" i="14"/>
  <c r="B278" i="14"/>
  <c r="C278" i="14"/>
  <c r="D278" i="14"/>
  <c r="F278" i="14"/>
  <c r="B279" i="14"/>
  <c r="C279" i="14"/>
  <c r="D279" i="14"/>
  <c r="F279" i="14"/>
  <c r="B280" i="14"/>
  <c r="C280" i="14"/>
  <c r="D280" i="14"/>
  <c r="F280" i="14"/>
  <c r="B281" i="14"/>
  <c r="C281" i="14"/>
  <c r="D281" i="14"/>
  <c r="F281" i="14"/>
  <c r="B282" i="14"/>
  <c r="C282" i="14"/>
  <c r="D282" i="14"/>
  <c r="F282" i="14"/>
  <c r="B283" i="14"/>
  <c r="C283" i="14"/>
  <c r="D283" i="14"/>
  <c r="F283" i="14"/>
  <c r="B284" i="14"/>
  <c r="C284" i="14"/>
  <c r="D284" i="14"/>
  <c r="F284" i="14"/>
  <c r="B285" i="14"/>
  <c r="C285" i="14"/>
  <c r="D285" i="14"/>
  <c r="F285" i="14"/>
  <c r="B286" i="14"/>
  <c r="C286" i="14"/>
  <c r="D286" i="14"/>
  <c r="F286" i="14"/>
  <c r="B287" i="14"/>
  <c r="C287" i="14"/>
  <c r="D287" i="14"/>
  <c r="F287" i="14"/>
  <c r="B288" i="14"/>
  <c r="C288" i="14"/>
  <c r="D288" i="14"/>
  <c r="F288" i="14"/>
  <c r="B289" i="14"/>
  <c r="C289" i="14"/>
  <c r="D289" i="14"/>
  <c r="F289" i="14"/>
  <c r="B290" i="14"/>
  <c r="C290" i="14"/>
  <c r="D290" i="14"/>
  <c r="F290" i="14"/>
  <c r="B291" i="14"/>
  <c r="C291" i="14"/>
  <c r="D291" i="14"/>
  <c r="F291" i="14"/>
  <c r="B292" i="14"/>
  <c r="C292" i="14"/>
  <c r="D292" i="14"/>
  <c r="F292" i="14"/>
  <c r="B293" i="14"/>
  <c r="C293" i="14"/>
  <c r="D293" i="14"/>
  <c r="F293" i="14"/>
  <c r="B294" i="14"/>
  <c r="C294" i="14"/>
  <c r="D294" i="14"/>
  <c r="F294" i="14"/>
  <c r="B295" i="14"/>
  <c r="C295" i="14"/>
  <c r="D295" i="14"/>
  <c r="F295" i="14"/>
  <c r="B296" i="14"/>
  <c r="C296" i="14"/>
  <c r="D296" i="14"/>
  <c r="F296" i="14"/>
  <c r="B297" i="14"/>
  <c r="C297" i="14"/>
  <c r="D297" i="14"/>
  <c r="F297" i="14"/>
  <c r="B298" i="14"/>
  <c r="C298" i="14"/>
  <c r="D298" i="14"/>
  <c r="F298" i="14"/>
  <c r="B299" i="14"/>
  <c r="C299" i="14"/>
  <c r="D299" i="14"/>
  <c r="F299" i="14"/>
  <c r="B300" i="14"/>
  <c r="C300" i="14"/>
  <c r="D300" i="14"/>
  <c r="F300" i="14"/>
  <c r="B301" i="14"/>
  <c r="C301" i="14"/>
  <c r="D301" i="14"/>
  <c r="F301" i="14"/>
  <c r="B302" i="14"/>
  <c r="C302" i="14"/>
  <c r="D302" i="14"/>
  <c r="F302" i="14"/>
  <c r="B303" i="14"/>
  <c r="C303" i="14"/>
  <c r="D303" i="14"/>
  <c r="F303" i="14"/>
  <c r="B304" i="14"/>
  <c r="C304" i="14"/>
  <c r="D304" i="14"/>
  <c r="F304" i="14"/>
  <c r="B305" i="14"/>
  <c r="C305" i="14"/>
  <c r="D305" i="14"/>
  <c r="F305" i="14"/>
  <c r="B306" i="14"/>
  <c r="C306" i="14"/>
  <c r="D306" i="14"/>
  <c r="F306" i="14"/>
  <c r="B307" i="14"/>
  <c r="C307" i="14"/>
  <c r="D307" i="14"/>
  <c r="F307" i="14"/>
  <c r="B308" i="14"/>
  <c r="C308" i="14"/>
  <c r="D308" i="14"/>
  <c r="F308" i="14"/>
  <c r="B309" i="14"/>
  <c r="C309" i="14"/>
  <c r="D309" i="14"/>
  <c r="F309" i="14"/>
  <c r="B310" i="14"/>
  <c r="C310" i="14"/>
  <c r="D310" i="14"/>
  <c r="F310" i="14"/>
  <c r="B311" i="14"/>
  <c r="C311" i="14"/>
  <c r="D311" i="14"/>
  <c r="F311" i="14"/>
  <c r="B312" i="14"/>
  <c r="C312" i="14"/>
  <c r="D312" i="14"/>
  <c r="F312" i="14"/>
  <c r="B313" i="14"/>
  <c r="C313" i="14"/>
  <c r="D313" i="14"/>
  <c r="F313" i="14"/>
  <c r="B314" i="14"/>
  <c r="C314" i="14"/>
  <c r="D314" i="14"/>
  <c r="F314" i="14"/>
  <c r="B315" i="14"/>
  <c r="C315" i="14"/>
  <c r="D315" i="14"/>
  <c r="F315" i="14"/>
  <c r="B316" i="14"/>
  <c r="C316" i="14"/>
  <c r="D316" i="14"/>
  <c r="F316" i="14"/>
  <c r="B317" i="14"/>
  <c r="C317" i="14"/>
  <c r="D317" i="14"/>
  <c r="F317" i="14"/>
  <c r="B318" i="14"/>
  <c r="C318" i="14"/>
  <c r="D318" i="14"/>
  <c r="F318" i="14"/>
  <c r="B319" i="14"/>
  <c r="C319" i="14"/>
  <c r="D319" i="14"/>
  <c r="F319" i="14"/>
  <c r="B320" i="14"/>
  <c r="C320" i="14"/>
  <c r="D320" i="14"/>
  <c r="F320" i="14"/>
  <c r="B321" i="14"/>
  <c r="C321" i="14"/>
  <c r="D321" i="14"/>
  <c r="F321" i="14"/>
  <c r="B322" i="14"/>
  <c r="C322" i="14"/>
  <c r="D322" i="14"/>
  <c r="F322" i="14"/>
  <c r="B323" i="14"/>
  <c r="C323" i="14"/>
  <c r="D323" i="14"/>
  <c r="F323" i="14"/>
  <c r="B324" i="14"/>
  <c r="C324" i="14"/>
  <c r="D324" i="14"/>
  <c r="F324" i="14"/>
  <c r="B325" i="14"/>
  <c r="C325" i="14"/>
  <c r="D325" i="14"/>
  <c r="F325" i="14"/>
  <c r="B326" i="14"/>
  <c r="C326" i="14"/>
  <c r="D326" i="14"/>
  <c r="F326" i="14"/>
  <c r="B327" i="14"/>
  <c r="C327" i="14"/>
  <c r="D327" i="14"/>
  <c r="F327" i="14"/>
  <c r="B328" i="14"/>
  <c r="C328" i="14"/>
  <c r="D328" i="14"/>
  <c r="F328" i="14"/>
  <c r="B329" i="14"/>
  <c r="C329" i="14"/>
  <c r="D329" i="14"/>
  <c r="F329" i="14"/>
  <c r="B330" i="14"/>
  <c r="C330" i="14"/>
  <c r="D330" i="14"/>
  <c r="F330" i="14"/>
  <c r="B331" i="14"/>
  <c r="C331" i="14"/>
  <c r="D331" i="14"/>
  <c r="F331" i="14"/>
  <c r="B332" i="14"/>
  <c r="C332" i="14"/>
  <c r="D332" i="14"/>
  <c r="F332" i="14"/>
  <c r="B333" i="14"/>
  <c r="C333" i="14"/>
  <c r="D333" i="14"/>
  <c r="F333" i="14"/>
  <c r="B334" i="14"/>
  <c r="C334" i="14"/>
  <c r="D334" i="14"/>
  <c r="F334" i="14"/>
  <c r="B335" i="14"/>
  <c r="C335" i="14"/>
  <c r="D335" i="14"/>
  <c r="F335" i="14"/>
  <c r="B336" i="14"/>
  <c r="C336" i="14"/>
  <c r="D336" i="14"/>
  <c r="F336" i="14"/>
  <c r="B337" i="14"/>
  <c r="C337" i="14"/>
  <c r="D337" i="14"/>
  <c r="F337" i="14"/>
  <c r="B338" i="14"/>
  <c r="C338" i="14"/>
  <c r="D338" i="14"/>
  <c r="F338" i="14"/>
  <c r="B339" i="14"/>
  <c r="C339" i="14"/>
  <c r="D339" i="14"/>
  <c r="F339" i="14"/>
  <c r="B340" i="14"/>
  <c r="C340" i="14"/>
  <c r="D340" i="14"/>
  <c r="F340" i="14"/>
  <c r="B341" i="14"/>
  <c r="C341" i="14"/>
  <c r="D341" i="14"/>
  <c r="F341" i="14"/>
  <c r="B342" i="14"/>
  <c r="C342" i="14"/>
  <c r="D342" i="14"/>
  <c r="F342" i="14"/>
  <c r="B343" i="14"/>
  <c r="C343" i="14"/>
  <c r="D343" i="14"/>
  <c r="F343" i="14"/>
  <c r="B344" i="14"/>
  <c r="C344" i="14"/>
  <c r="D344" i="14"/>
  <c r="F344" i="14"/>
  <c r="B345" i="14"/>
  <c r="C345" i="14"/>
  <c r="D345" i="14"/>
  <c r="F345" i="14"/>
  <c r="B346" i="14"/>
  <c r="C346" i="14"/>
  <c r="D346" i="14"/>
  <c r="F346" i="14"/>
  <c r="B347" i="14"/>
  <c r="C347" i="14"/>
  <c r="D347" i="14"/>
  <c r="F347" i="14"/>
  <c r="B348" i="14"/>
  <c r="C348" i="14"/>
  <c r="D348" i="14"/>
  <c r="F348" i="14"/>
  <c r="B349" i="14"/>
  <c r="C349" i="14"/>
  <c r="D349" i="14"/>
  <c r="F349" i="14"/>
  <c r="B350" i="14"/>
  <c r="C350" i="14"/>
  <c r="D350" i="14"/>
  <c r="F350" i="14"/>
  <c r="B351" i="14"/>
  <c r="C351" i="14"/>
  <c r="D351" i="14"/>
  <c r="F351" i="14"/>
  <c r="B352" i="14"/>
  <c r="C352" i="14"/>
  <c r="D352" i="14"/>
  <c r="F352" i="14"/>
  <c r="B353" i="14"/>
  <c r="C353" i="14"/>
  <c r="D353" i="14"/>
  <c r="F353" i="14"/>
  <c r="B354" i="14"/>
  <c r="C354" i="14"/>
  <c r="D354" i="14"/>
  <c r="F354" i="14"/>
  <c r="B355" i="14"/>
  <c r="C355" i="14"/>
  <c r="D355" i="14"/>
  <c r="F355" i="14"/>
  <c r="B356" i="14"/>
  <c r="C356" i="14"/>
  <c r="D356" i="14"/>
  <c r="F356" i="14"/>
  <c r="B357" i="14"/>
  <c r="C357" i="14"/>
  <c r="D357" i="14"/>
  <c r="F357" i="14"/>
  <c r="B358" i="14"/>
  <c r="C358" i="14"/>
  <c r="D358" i="14"/>
  <c r="F358" i="14"/>
  <c r="B359" i="14"/>
  <c r="C359" i="14"/>
  <c r="D359" i="14"/>
  <c r="F359" i="14"/>
  <c r="B360" i="14"/>
  <c r="C360" i="14"/>
  <c r="D360" i="14"/>
  <c r="F360" i="14"/>
  <c r="B361" i="14"/>
  <c r="C361" i="14"/>
  <c r="D361" i="14"/>
  <c r="F361" i="14"/>
  <c r="B362" i="14"/>
  <c r="C362" i="14"/>
  <c r="D362" i="14"/>
  <c r="F362" i="14"/>
  <c r="B363" i="14"/>
  <c r="C363" i="14"/>
  <c r="D363" i="14"/>
  <c r="F363" i="14"/>
  <c r="B364" i="14"/>
  <c r="C364" i="14"/>
  <c r="D364" i="14"/>
  <c r="F364" i="14"/>
  <c r="B365" i="14"/>
  <c r="C365" i="14"/>
  <c r="D365" i="14"/>
  <c r="F365" i="14"/>
  <c r="B366" i="14"/>
  <c r="C366" i="14"/>
  <c r="D366" i="14"/>
  <c r="F366" i="14"/>
  <c r="B367" i="14"/>
  <c r="C367" i="14"/>
  <c r="D367" i="14"/>
  <c r="F367" i="14"/>
  <c r="B368" i="14"/>
  <c r="C368" i="14"/>
  <c r="D368" i="14"/>
  <c r="F368" i="14"/>
  <c r="B369" i="14"/>
  <c r="C369" i="14"/>
  <c r="D369" i="14"/>
  <c r="F369" i="14"/>
  <c r="B370" i="14"/>
  <c r="C370" i="14"/>
  <c r="D370" i="14"/>
  <c r="F370" i="14"/>
  <c r="B371" i="14"/>
  <c r="C371" i="14"/>
  <c r="D371" i="14"/>
  <c r="F371" i="14"/>
  <c r="B372" i="14"/>
  <c r="C372" i="14"/>
  <c r="D372" i="14"/>
  <c r="F372" i="14"/>
  <c r="B373" i="14"/>
  <c r="C373" i="14"/>
  <c r="D373" i="14"/>
  <c r="F373" i="14"/>
  <c r="B374" i="14"/>
  <c r="C374" i="14"/>
  <c r="D374" i="14"/>
  <c r="F374" i="14"/>
  <c r="B375" i="14"/>
  <c r="C375" i="14"/>
  <c r="D375" i="14"/>
  <c r="F375" i="14"/>
  <c r="B376" i="14"/>
  <c r="C376" i="14"/>
  <c r="D376" i="14"/>
  <c r="F376" i="14"/>
  <c r="B377" i="14"/>
  <c r="C377" i="14"/>
  <c r="D377" i="14"/>
  <c r="F377" i="14"/>
  <c r="B378" i="14"/>
  <c r="C378" i="14"/>
  <c r="D378" i="14"/>
  <c r="F378" i="14"/>
  <c r="B379" i="14"/>
  <c r="C379" i="14"/>
  <c r="D379" i="14"/>
  <c r="F379" i="14"/>
  <c r="B380" i="14"/>
  <c r="C380" i="14"/>
  <c r="D380" i="14"/>
  <c r="F380" i="14"/>
  <c r="B381" i="14"/>
  <c r="C381" i="14"/>
  <c r="D381" i="14"/>
  <c r="F381" i="14"/>
  <c r="B382" i="14"/>
  <c r="C382" i="14"/>
  <c r="D382" i="14"/>
  <c r="F382" i="14"/>
  <c r="B383" i="14"/>
  <c r="C383" i="14"/>
  <c r="D383" i="14"/>
  <c r="F383" i="14"/>
  <c r="B384" i="14"/>
  <c r="C384" i="14"/>
  <c r="D384" i="14"/>
  <c r="F384" i="14"/>
  <c r="B385" i="14"/>
  <c r="C385" i="14"/>
  <c r="D385" i="14"/>
  <c r="F385" i="14"/>
  <c r="B386" i="14"/>
  <c r="C386" i="14"/>
  <c r="D386" i="14"/>
  <c r="F386" i="14"/>
  <c r="B387" i="14"/>
  <c r="C387" i="14"/>
  <c r="D387" i="14"/>
  <c r="F387" i="14"/>
  <c r="B388" i="14"/>
  <c r="C388" i="14"/>
  <c r="D388" i="14"/>
  <c r="F388" i="14"/>
  <c r="B389" i="14"/>
  <c r="C389" i="14"/>
  <c r="D389" i="14"/>
  <c r="F389" i="14"/>
  <c r="B390" i="14"/>
  <c r="C390" i="14"/>
  <c r="D390" i="14"/>
  <c r="F390" i="14"/>
  <c r="B391" i="14"/>
  <c r="C391" i="14"/>
  <c r="D391" i="14"/>
  <c r="F391" i="14"/>
  <c r="B392" i="14"/>
  <c r="C392" i="14"/>
  <c r="D392" i="14"/>
  <c r="F392" i="14"/>
  <c r="B393" i="14"/>
  <c r="C393" i="14"/>
  <c r="D393" i="14"/>
  <c r="F393" i="14"/>
  <c r="B394" i="14"/>
  <c r="C394" i="14"/>
  <c r="D394" i="14"/>
  <c r="F394" i="14"/>
  <c r="B395" i="14"/>
  <c r="C395" i="14"/>
  <c r="D395" i="14"/>
  <c r="F395" i="14"/>
  <c r="B396" i="14"/>
  <c r="C396" i="14"/>
  <c r="D396" i="14"/>
  <c r="F396" i="14"/>
  <c r="B397" i="14"/>
  <c r="C397" i="14"/>
  <c r="D397" i="14"/>
  <c r="F397" i="14"/>
  <c r="B398" i="14"/>
  <c r="C398" i="14"/>
  <c r="D398" i="14"/>
  <c r="F398" i="14"/>
  <c r="B399" i="14"/>
  <c r="C399" i="14"/>
  <c r="D399" i="14"/>
  <c r="F399" i="14"/>
  <c r="B400" i="14"/>
  <c r="C400" i="14"/>
  <c r="D400" i="14"/>
  <c r="F400" i="14"/>
  <c r="B401" i="14"/>
  <c r="C401" i="14"/>
  <c r="D401" i="14"/>
  <c r="F401" i="14"/>
  <c r="B402" i="14"/>
  <c r="C402" i="14"/>
  <c r="D402" i="14"/>
  <c r="F402" i="14"/>
  <c r="B403" i="14"/>
  <c r="C403" i="14"/>
  <c r="D403" i="14"/>
  <c r="F403" i="14"/>
  <c r="B404" i="14"/>
  <c r="C404" i="14"/>
  <c r="D404" i="14"/>
  <c r="F404" i="14"/>
  <c r="B405" i="14"/>
  <c r="C405" i="14"/>
  <c r="D405" i="14"/>
  <c r="F405" i="14"/>
  <c r="B406" i="14"/>
  <c r="C406" i="14"/>
  <c r="D406" i="14"/>
  <c r="F406" i="14"/>
  <c r="B407" i="14"/>
  <c r="C407" i="14"/>
  <c r="D407" i="14"/>
  <c r="F407" i="14"/>
  <c r="B408" i="14"/>
  <c r="C408" i="14"/>
  <c r="D408" i="14"/>
  <c r="F408" i="14"/>
  <c r="B409" i="14"/>
  <c r="C409" i="14"/>
  <c r="D409" i="14"/>
  <c r="F409" i="14"/>
  <c r="B410" i="14"/>
  <c r="C410" i="14"/>
  <c r="D410" i="14"/>
  <c r="F410" i="14"/>
  <c r="B411" i="14"/>
  <c r="C411" i="14"/>
  <c r="D411" i="14"/>
  <c r="F411" i="14"/>
  <c r="B412" i="14"/>
  <c r="C412" i="14"/>
  <c r="D412" i="14"/>
  <c r="F412" i="14"/>
  <c r="B413" i="14"/>
  <c r="C413" i="14"/>
  <c r="D413" i="14"/>
  <c r="F413" i="14"/>
  <c r="B414" i="14"/>
  <c r="C414" i="14"/>
  <c r="D414" i="14"/>
  <c r="F414" i="14"/>
  <c r="B415" i="14"/>
  <c r="C415" i="14"/>
  <c r="D415" i="14"/>
  <c r="F415" i="14"/>
  <c r="B416" i="14"/>
  <c r="C416" i="14"/>
  <c r="D416" i="14"/>
  <c r="F416" i="14"/>
  <c r="B417" i="14"/>
  <c r="C417" i="14"/>
  <c r="D417" i="14"/>
  <c r="F417" i="14"/>
  <c r="B418" i="14"/>
  <c r="C418" i="14"/>
  <c r="D418" i="14"/>
  <c r="F418" i="14"/>
  <c r="B419" i="14"/>
  <c r="C419" i="14"/>
  <c r="D419" i="14"/>
  <c r="F419" i="14"/>
  <c r="B420" i="14"/>
  <c r="C420" i="14"/>
  <c r="D420" i="14"/>
  <c r="F420" i="14"/>
  <c r="B421" i="14"/>
  <c r="C421" i="14"/>
  <c r="D421" i="14"/>
  <c r="F421" i="14"/>
  <c r="B422" i="14"/>
  <c r="C422" i="14"/>
  <c r="D422" i="14"/>
  <c r="F422" i="14"/>
  <c r="B423" i="14"/>
  <c r="C423" i="14"/>
  <c r="D423" i="14"/>
  <c r="F423" i="14"/>
  <c r="B424" i="14"/>
  <c r="C424" i="14"/>
  <c r="D424" i="14"/>
  <c r="F424" i="14"/>
  <c r="B425" i="14"/>
  <c r="C425" i="14"/>
  <c r="D425" i="14"/>
  <c r="F425" i="14"/>
  <c r="B426" i="14"/>
  <c r="C426" i="14"/>
  <c r="D426" i="14"/>
  <c r="F426" i="14"/>
  <c r="B427" i="14"/>
  <c r="C427" i="14"/>
  <c r="D427" i="14"/>
  <c r="F427" i="14"/>
  <c r="B428" i="14"/>
  <c r="C428" i="14"/>
  <c r="D428" i="14"/>
  <c r="F428" i="14"/>
  <c r="B429" i="14"/>
  <c r="C429" i="14"/>
  <c r="D429" i="14"/>
  <c r="F429" i="14"/>
  <c r="B430" i="14"/>
  <c r="C430" i="14"/>
  <c r="D430" i="14"/>
  <c r="F430" i="14"/>
  <c r="B431" i="14"/>
  <c r="C431" i="14"/>
  <c r="D431" i="14"/>
  <c r="F431" i="14"/>
  <c r="B432" i="14"/>
  <c r="C432" i="14"/>
  <c r="D432" i="14"/>
  <c r="F432" i="14"/>
  <c r="B433" i="14"/>
  <c r="C433" i="14"/>
  <c r="D433" i="14"/>
  <c r="F433" i="14"/>
  <c r="B434" i="14"/>
  <c r="C434" i="14"/>
  <c r="D434" i="14"/>
  <c r="F434" i="14"/>
  <c r="B435" i="14"/>
  <c r="C435" i="14"/>
  <c r="D435" i="14"/>
  <c r="F435" i="14"/>
  <c r="B436" i="14"/>
  <c r="C436" i="14"/>
  <c r="D436" i="14"/>
  <c r="F436" i="14"/>
  <c r="B437" i="14"/>
  <c r="C437" i="14"/>
  <c r="D437" i="14"/>
  <c r="F437" i="14"/>
  <c r="B438" i="14"/>
  <c r="C438" i="14"/>
  <c r="D438" i="14"/>
  <c r="F438" i="14"/>
  <c r="B439" i="14"/>
  <c r="C439" i="14"/>
  <c r="D439" i="14"/>
  <c r="F439" i="14"/>
  <c r="B440" i="14"/>
  <c r="C440" i="14"/>
  <c r="D440" i="14"/>
  <c r="F440" i="14"/>
  <c r="B441" i="14"/>
  <c r="C441" i="14"/>
  <c r="D441" i="14"/>
  <c r="F441" i="14"/>
  <c r="B442" i="14"/>
  <c r="C442" i="14"/>
  <c r="D442" i="14"/>
  <c r="F442" i="14"/>
  <c r="B443" i="14"/>
  <c r="C443" i="14"/>
  <c r="D443" i="14"/>
  <c r="F443" i="14"/>
  <c r="B444" i="14"/>
  <c r="C444" i="14"/>
  <c r="D444" i="14"/>
  <c r="F444" i="14"/>
  <c r="B445" i="14"/>
  <c r="C445" i="14"/>
  <c r="D445" i="14"/>
  <c r="F445" i="14"/>
  <c r="B446" i="14"/>
  <c r="C446" i="14"/>
  <c r="D446" i="14"/>
  <c r="F446" i="14"/>
  <c r="B447" i="14"/>
  <c r="C447" i="14"/>
  <c r="D447" i="14"/>
  <c r="F447" i="14"/>
  <c r="B448" i="14"/>
  <c r="C448" i="14"/>
  <c r="D448" i="14"/>
  <c r="F448" i="14"/>
  <c r="B449" i="14"/>
  <c r="C449" i="14"/>
  <c r="D449" i="14"/>
  <c r="F449" i="14"/>
  <c r="B450" i="14"/>
  <c r="C450" i="14"/>
  <c r="D450" i="14"/>
  <c r="F450" i="14"/>
  <c r="B451" i="14"/>
  <c r="C451" i="14"/>
  <c r="D451" i="14"/>
  <c r="F451" i="14"/>
  <c r="B452" i="14"/>
  <c r="C452" i="14"/>
  <c r="D452" i="14"/>
  <c r="F452" i="14"/>
  <c r="B453" i="14"/>
  <c r="C453" i="14"/>
  <c r="D453" i="14"/>
  <c r="F453" i="14"/>
  <c r="B454" i="14"/>
  <c r="C454" i="14"/>
  <c r="D454" i="14"/>
  <c r="F454" i="14"/>
  <c r="B455" i="14"/>
  <c r="C455" i="14"/>
  <c r="D455" i="14"/>
  <c r="F455" i="14"/>
  <c r="B456" i="14"/>
  <c r="C456" i="14"/>
  <c r="D456" i="14"/>
  <c r="F456" i="14"/>
  <c r="B457" i="14"/>
  <c r="C457" i="14"/>
  <c r="D457" i="14"/>
  <c r="F457" i="14"/>
  <c r="B458" i="14"/>
  <c r="C458" i="14"/>
  <c r="D458" i="14"/>
  <c r="F458" i="14"/>
  <c r="B459" i="14"/>
  <c r="C459" i="14"/>
  <c r="D459" i="14"/>
  <c r="F459" i="14"/>
  <c r="B460" i="14"/>
  <c r="C460" i="14"/>
  <c r="D460" i="14"/>
  <c r="F460" i="14"/>
  <c r="B461" i="14"/>
  <c r="C461" i="14"/>
  <c r="D461" i="14"/>
  <c r="F461" i="14"/>
  <c r="B462" i="14"/>
  <c r="C462" i="14"/>
  <c r="D462" i="14"/>
  <c r="F462" i="14"/>
  <c r="B463" i="14"/>
  <c r="C463" i="14"/>
  <c r="D463" i="14"/>
  <c r="F463" i="14"/>
  <c r="B464" i="14"/>
  <c r="C464" i="14"/>
  <c r="D464" i="14"/>
  <c r="F464" i="14"/>
  <c r="B465" i="14"/>
  <c r="C465" i="14"/>
  <c r="D465" i="14"/>
  <c r="F465" i="14"/>
  <c r="B466" i="14"/>
  <c r="C466" i="14"/>
  <c r="D466" i="14"/>
  <c r="F466" i="14"/>
  <c r="B467" i="14"/>
  <c r="C467" i="14"/>
  <c r="D467" i="14"/>
  <c r="F467" i="14"/>
  <c r="B468" i="14"/>
  <c r="C468" i="14"/>
  <c r="D468" i="14"/>
  <c r="F468" i="14"/>
  <c r="B469" i="14"/>
  <c r="C469" i="14"/>
  <c r="D469" i="14"/>
  <c r="F469" i="14"/>
  <c r="B470" i="14"/>
  <c r="C470" i="14"/>
  <c r="D470" i="14"/>
  <c r="F470" i="14"/>
  <c r="B471" i="14"/>
  <c r="C471" i="14"/>
  <c r="D471" i="14"/>
  <c r="F471" i="14"/>
  <c r="B472" i="14"/>
  <c r="C472" i="14"/>
  <c r="D472" i="14"/>
  <c r="F472" i="14"/>
  <c r="B473" i="14"/>
  <c r="C473" i="14"/>
  <c r="D473" i="14"/>
  <c r="F473" i="14"/>
  <c r="B474" i="14"/>
  <c r="C474" i="14"/>
  <c r="D474" i="14"/>
  <c r="F474" i="14"/>
  <c r="B475" i="14"/>
  <c r="C475" i="14"/>
  <c r="D475" i="14"/>
  <c r="F475" i="14"/>
  <c r="B476" i="14"/>
  <c r="C476" i="14"/>
  <c r="D476" i="14"/>
  <c r="F476" i="14"/>
  <c r="B477" i="14"/>
  <c r="C477" i="14"/>
  <c r="D477" i="14"/>
  <c r="F477" i="14"/>
  <c r="B478" i="14"/>
  <c r="C478" i="14"/>
  <c r="D478" i="14"/>
  <c r="F478" i="14"/>
  <c r="B479" i="14"/>
  <c r="C479" i="14"/>
  <c r="D479" i="14"/>
  <c r="F479" i="14"/>
  <c r="B480" i="14"/>
  <c r="C480" i="14"/>
  <c r="D480" i="14"/>
  <c r="F480" i="14"/>
  <c r="B481" i="14"/>
  <c r="C481" i="14"/>
  <c r="D481" i="14"/>
  <c r="F481" i="14"/>
  <c r="B482" i="14"/>
  <c r="C482" i="14"/>
  <c r="D482" i="14"/>
  <c r="F482" i="14"/>
  <c r="B483" i="14"/>
  <c r="C483" i="14"/>
  <c r="D483" i="14"/>
  <c r="F483" i="14"/>
  <c r="B484" i="14"/>
  <c r="C484" i="14"/>
  <c r="D484" i="14"/>
  <c r="F484" i="14"/>
  <c r="B485" i="14"/>
  <c r="C485" i="14"/>
  <c r="D485" i="14"/>
  <c r="F485" i="14"/>
  <c r="B486" i="14"/>
  <c r="C486" i="14"/>
  <c r="D486" i="14"/>
  <c r="F486" i="14"/>
  <c r="B487" i="14"/>
  <c r="C487" i="14"/>
  <c r="D487" i="14"/>
  <c r="F487" i="14"/>
  <c r="B488" i="14"/>
  <c r="C488" i="14"/>
  <c r="D488" i="14"/>
  <c r="F488" i="14"/>
  <c r="B489" i="14"/>
  <c r="C489" i="14"/>
  <c r="D489" i="14"/>
  <c r="F489" i="14"/>
  <c r="B490" i="14"/>
  <c r="C490" i="14"/>
  <c r="D490" i="14"/>
  <c r="F490" i="14"/>
  <c r="B491" i="14"/>
  <c r="C491" i="14"/>
  <c r="D491" i="14"/>
  <c r="F491" i="14"/>
  <c r="B492" i="14"/>
  <c r="C492" i="14"/>
  <c r="D492" i="14"/>
  <c r="F492" i="14"/>
  <c r="B493" i="14"/>
  <c r="C493" i="14"/>
  <c r="D493" i="14"/>
  <c r="F493" i="14"/>
  <c r="B494" i="14"/>
  <c r="C494" i="14"/>
  <c r="D494" i="14"/>
  <c r="F494" i="14"/>
  <c r="B495" i="14"/>
  <c r="C495" i="14"/>
  <c r="D495" i="14"/>
  <c r="F495" i="14"/>
  <c r="B496" i="14"/>
  <c r="C496" i="14"/>
  <c r="D496" i="14"/>
  <c r="F496" i="14"/>
  <c r="B497" i="14"/>
  <c r="C497" i="14"/>
  <c r="D497" i="14"/>
  <c r="F497" i="14"/>
  <c r="B498" i="14"/>
  <c r="C498" i="14"/>
  <c r="D498" i="14"/>
  <c r="F498" i="14"/>
  <c r="B499" i="14"/>
  <c r="C499" i="14"/>
  <c r="D499" i="14"/>
  <c r="F499" i="14"/>
  <c r="B500" i="14"/>
  <c r="C500" i="14"/>
  <c r="D500" i="14"/>
  <c r="F500" i="14"/>
  <c r="B501" i="14"/>
  <c r="C501" i="14"/>
  <c r="D501" i="14"/>
  <c r="F501" i="14"/>
  <c r="B502" i="14"/>
  <c r="C502" i="14"/>
  <c r="D502" i="14"/>
  <c r="F502" i="14"/>
  <c r="B503" i="14"/>
  <c r="C503" i="14"/>
  <c r="D503" i="14"/>
  <c r="F503" i="14"/>
  <c r="B504" i="14"/>
  <c r="C504" i="14"/>
  <c r="D504" i="14"/>
  <c r="F504" i="14"/>
  <c r="B505" i="14"/>
  <c r="C505" i="14"/>
  <c r="D505" i="14"/>
  <c r="F505" i="14"/>
  <c r="B506" i="14"/>
  <c r="C506" i="14"/>
  <c r="D506" i="14"/>
  <c r="F506" i="14"/>
  <c r="B507" i="14"/>
  <c r="C507" i="14"/>
  <c r="D507" i="14"/>
  <c r="F507" i="14"/>
  <c r="B508" i="14"/>
  <c r="C508" i="14"/>
  <c r="D508" i="14"/>
  <c r="F508" i="14"/>
  <c r="B509" i="14"/>
  <c r="C509" i="14"/>
  <c r="D509" i="14"/>
  <c r="F509" i="14"/>
  <c r="B510" i="14"/>
  <c r="C510" i="14"/>
  <c r="D510" i="14"/>
  <c r="F510" i="14"/>
  <c r="B511" i="14"/>
  <c r="C511" i="14"/>
  <c r="D511" i="14"/>
  <c r="F511" i="14"/>
  <c r="B512" i="14"/>
  <c r="C512" i="14"/>
  <c r="D512" i="14"/>
  <c r="F512" i="14"/>
  <c r="B513" i="14"/>
  <c r="C513" i="14"/>
  <c r="D513" i="14"/>
  <c r="F513" i="14"/>
  <c r="B514" i="14"/>
  <c r="C514" i="14"/>
  <c r="D514" i="14"/>
  <c r="F514" i="14"/>
  <c r="B515" i="14"/>
  <c r="C515" i="14"/>
  <c r="D515" i="14"/>
  <c r="F515" i="14"/>
  <c r="B516" i="14"/>
  <c r="C516" i="14"/>
  <c r="D516" i="14"/>
  <c r="F516" i="14"/>
  <c r="B517" i="14"/>
  <c r="C517" i="14"/>
  <c r="D517" i="14"/>
  <c r="F517" i="14"/>
  <c r="B518" i="14"/>
  <c r="C518" i="14"/>
  <c r="D518" i="14"/>
  <c r="F518" i="14"/>
  <c r="B8" i="14"/>
  <c r="F8" i="14"/>
  <c r="D8" i="14"/>
  <c r="C8" i="14"/>
  <c r="P3" i="10"/>
  <c r="K29" i="8"/>
  <c r="S63" i="7" a="1"/>
  <c r="R64" i="7" a="1"/>
  <c r="R63" i="7" a="1"/>
  <c r="R48" i="7"/>
  <c r="R32" i="7"/>
  <c r="R33" i="7"/>
  <c r="R34" i="7"/>
  <c r="R35" i="7"/>
  <c r="R36" i="7"/>
  <c r="R37" i="7"/>
  <c r="R38" i="7"/>
  <c r="R39" i="7"/>
  <c r="R49" i="7"/>
  <c r="R50" i="7"/>
  <c r="R51" i="7"/>
  <c r="R52" i="7"/>
  <c r="R53" i="7"/>
  <c r="R54" i="7"/>
  <c r="R55" i="7"/>
  <c r="R56" i="7"/>
  <c r="S48" i="7"/>
  <c r="S49" i="7"/>
  <c r="S50" i="7"/>
  <c r="S51" i="7"/>
  <c r="S52" i="7"/>
  <c r="S53" i="7"/>
  <c r="S54" i="7"/>
  <c r="S55" i="7"/>
  <c r="S56" i="7"/>
  <c r="T63" i="7" a="1"/>
  <c r="S32" i="7"/>
  <c r="S33" i="7"/>
  <c r="S34" i="7"/>
  <c r="S35" i="7"/>
  <c r="S36" i="7"/>
  <c r="S37" i="7"/>
  <c r="S38" i="7"/>
  <c r="S31" i="7"/>
  <c r="S32" i="6"/>
  <c r="S33" i="6"/>
  <c r="S34" i="6"/>
  <c r="S36" i="6"/>
  <c r="S37" i="6"/>
  <c r="S38" i="6"/>
  <c r="S31" i="6"/>
  <c r="R32" i="6"/>
  <c r="R33" i="6"/>
  <c r="R34" i="6"/>
  <c r="R35" i="6"/>
  <c r="R36" i="6"/>
  <c r="R37" i="6"/>
  <c r="R38" i="6"/>
  <c r="R39" i="6"/>
  <c r="R31" i="6"/>
  <c r="AG78" i="2"/>
  <c r="AG79" i="2"/>
  <c r="AG80" i="2"/>
  <c r="R87" i="2"/>
  <c r="V87" i="2"/>
  <c r="T89" i="2"/>
  <c r="T90" i="2"/>
  <c r="T91" i="2"/>
  <c r="R89" i="2"/>
  <c r="V89" i="2" s="1"/>
  <c r="R90" i="2"/>
  <c r="R91" i="2"/>
  <c r="V91" i="2" s="1"/>
  <c r="AC79" i="1"/>
  <c r="AC80" i="1"/>
  <c r="AC81" i="1"/>
  <c r="AC82" i="1"/>
  <c r="T95" i="1"/>
  <c r="T94" i="1"/>
  <c r="S94" i="1"/>
  <c r="S95" i="1"/>
  <c r="U94" i="1"/>
  <c r="U95" i="1"/>
  <c r="T92" i="1"/>
  <c r="T93" i="1"/>
  <c r="T96" i="1"/>
  <c r="T97" i="1"/>
  <c r="T98" i="1"/>
  <c r="T99" i="1"/>
  <c r="T100" i="1"/>
  <c r="T101" i="1"/>
  <c r="T102" i="1"/>
  <c r="T103" i="1"/>
  <c r="T104" i="1"/>
  <c r="S92" i="1"/>
  <c r="U92" i="1" s="1"/>
  <c r="S93" i="1"/>
  <c r="U93" i="1" s="1"/>
  <c r="S96" i="1"/>
  <c r="U96" i="1" s="1"/>
  <c r="S97" i="1"/>
  <c r="U97" i="1" s="1"/>
  <c r="S98" i="1"/>
  <c r="U98" i="1" s="1"/>
  <c r="S99" i="1"/>
  <c r="U99" i="1" s="1"/>
  <c r="S100" i="1"/>
  <c r="U100" i="1" s="1"/>
  <c r="S101" i="1"/>
  <c r="U101" i="1" s="1"/>
  <c r="S102" i="1"/>
  <c r="U102" i="1" s="1"/>
  <c r="S103" i="1"/>
  <c r="U103" i="1" s="1"/>
  <c r="S104" i="1"/>
  <c r="U104" i="1" s="1"/>
  <c r="S90" i="1"/>
  <c r="T90" i="1"/>
  <c r="S91" i="1"/>
  <c r="T91" i="1"/>
  <c r="U91" i="1" s="1"/>
  <c r="E435" i="14" l="1"/>
  <c r="E307" i="14"/>
  <c r="E499" i="14"/>
  <c r="E371" i="14"/>
  <c r="E222" i="14"/>
  <c r="E467" i="14"/>
  <c r="E403" i="14"/>
  <c r="E339" i="14"/>
  <c r="E275" i="14"/>
  <c r="E138" i="14"/>
  <c r="E74" i="14"/>
  <c r="E515" i="14"/>
  <c r="E483" i="14"/>
  <c r="E451" i="14"/>
  <c r="E419" i="14"/>
  <c r="E387" i="14"/>
  <c r="E355" i="14"/>
  <c r="E323" i="14"/>
  <c r="E291" i="14"/>
  <c r="E254" i="14"/>
  <c r="E190" i="14"/>
  <c r="E507" i="14"/>
  <c r="E491" i="14"/>
  <c r="E475" i="14"/>
  <c r="E459" i="14"/>
  <c r="E443" i="14"/>
  <c r="E427" i="14"/>
  <c r="E411" i="14"/>
  <c r="E395" i="14"/>
  <c r="E379" i="14"/>
  <c r="E363" i="14"/>
  <c r="E347" i="14"/>
  <c r="E331" i="14"/>
  <c r="E315" i="14"/>
  <c r="E299" i="14"/>
  <c r="E283" i="14"/>
  <c r="E267" i="14"/>
  <c r="E238" i="14"/>
  <c r="E206" i="14"/>
  <c r="E170" i="14"/>
  <c r="E106" i="14"/>
  <c r="E42" i="14"/>
  <c r="E511" i="14"/>
  <c r="E503" i="14"/>
  <c r="E495" i="14"/>
  <c r="E487" i="14"/>
  <c r="E479" i="14"/>
  <c r="E471" i="14"/>
  <c r="E463" i="14"/>
  <c r="E455" i="14"/>
  <c r="E447" i="14"/>
  <c r="E439" i="14"/>
  <c r="E431" i="14"/>
  <c r="E423" i="14"/>
  <c r="E415" i="14"/>
  <c r="E407" i="14"/>
  <c r="E399" i="14"/>
  <c r="E391" i="14"/>
  <c r="E383" i="14"/>
  <c r="E375" i="14"/>
  <c r="E367" i="14"/>
  <c r="E359" i="14"/>
  <c r="E351" i="14"/>
  <c r="E343" i="14"/>
  <c r="E335" i="14"/>
  <c r="E327" i="14"/>
  <c r="E319" i="14"/>
  <c r="E311" i="14"/>
  <c r="E303" i="14"/>
  <c r="E295" i="14"/>
  <c r="E287" i="14"/>
  <c r="E279" i="14"/>
  <c r="E271" i="14"/>
  <c r="E262" i="14"/>
  <c r="E246" i="14"/>
  <c r="E230" i="14"/>
  <c r="E214" i="14"/>
  <c r="E198" i="14"/>
  <c r="E182" i="14"/>
  <c r="E154" i="14"/>
  <c r="E122" i="14"/>
  <c r="E90" i="14"/>
  <c r="E58" i="14"/>
  <c r="E10" i="14"/>
  <c r="E12" i="14"/>
  <c r="E16" i="14"/>
  <c r="E20" i="14"/>
  <c r="E24" i="14"/>
  <c r="E28" i="14"/>
  <c r="E32" i="14"/>
  <c r="E36" i="14"/>
  <c r="E40" i="14"/>
  <c r="E44" i="14"/>
  <c r="E48" i="14"/>
  <c r="E52" i="14"/>
  <c r="E56" i="14"/>
  <c r="E60" i="14"/>
  <c r="E64" i="14"/>
  <c r="E68" i="14"/>
  <c r="E72" i="14"/>
  <c r="E76" i="14"/>
  <c r="E80" i="14"/>
  <c r="E84" i="14"/>
  <c r="E88" i="14"/>
  <c r="E92" i="14"/>
  <c r="E96" i="14"/>
  <c r="E100" i="14"/>
  <c r="E104" i="14"/>
  <c r="E108" i="14"/>
  <c r="E112" i="14"/>
  <c r="E116" i="14"/>
  <c r="E120" i="14"/>
  <c r="E124" i="14"/>
  <c r="E128" i="14"/>
  <c r="E132" i="14"/>
  <c r="E136" i="14"/>
  <c r="E140" i="14"/>
  <c r="E144" i="14"/>
  <c r="E148" i="14"/>
  <c r="E152" i="14"/>
  <c r="E156" i="14"/>
  <c r="E160" i="14"/>
  <c r="E164" i="14"/>
  <c r="E168" i="14"/>
  <c r="E172" i="14"/>
  <c r="E176" i="14"/>
  <c r="E179" i="14"/>
  <c r="E181" i="14"/>
  <c r="E183" i="14"/>
  <c r="E185" i="14"/>
  <c r="E187" i="14"/>
  <c r="E189" i="14"/>
  <c r="E191" i="14"/>
  <c r="E193" i="14"/>
  <c r="E195" i="14"/>
  <c r="E197" i="14"/>
  <c r="E199" i="14"/>
  <c r="E201" i="14"/>
  <c r="E203" i="14"/>
  <c r="E205" i="14"/>
  <c r="E207" i="14"/>
  <c r="E209" i="14"/>
  <c r="E211" i="14"/>
  <c r="E213" i="14"/>
  <c r="E215" i="14"/>
  <c r="E217" i="14"/>
  <c r="E219" i="14"/>
  <c r="E221" i="14"/>
  <c r="E223" i="14"/>
  <c r="E225" i="14"/>
  <c r="E227" i="14"/>
  <c r="E229" i="14"/>
  <c r="E231" i="14"/>
  <c r="E233" i="14"/>
  <c r="E235" i="14"/>
  <c r="E237" i="14"/>
  <c r="E239" i="14"/>
  <c r="E241" i="14"/>
  <c r="E243" i="14"/>
  <c r="E245" i="14"/>
  <c r="E247" i="14"/>
  <c r="E249" i="14"/>
  <c r="E251" i="14"/>
  <c r="E253" i="14"/>
  <c r="E255" i="14"/>
  <c r="E257" i="14"/>
  <c r="E259" i="14"/>
  <c r="E261" i="14"/>
  <c r="E263" i="14"/>
  <c r="E14" i="14"/>
  <c r="E22" i="14"/>
  <c r="E30" i="14"/>
  <c r="E38" i="14"/>
  <c r="E46" i="14"/>
  <c r="E54" i="14"/>
  <c r="E62" i="14"/>
  <c r="E70" i="14"/>
  <c r="E78" i="14"/>
  <c r="E86" i="14"/>
  <c r="E94" i="14"/>
  <c r="E102" i="14"/>
  <c r="E110" i="14"/>
  <c r="E118" i="14"/>
  <c r="E126" i="14"/>
  <c r="E134" i="14"/>
  <c r="E142" i="14"/>
  <c r="E150" i="14"/>
  <c r="E158" i="14"/>
  <c r="E166" i="14"/>
  <c r="E174" i="14"/>
  <c r="E180" i="14"/>
  <c r="E184" i="14"/>
  <c r="E188" i="14"/>
  <c r="E192" i="14"/>
  <c r="E196" i="14"/>
  <c r="E200" i="14"/>
  <c r="E204" i="14"/>
  <c r="E208" i="14"/>
  <c r="E212" i="14"/>
  <c r="E216" i="14"/>
  <c r="E220" i="14"/>
  <c r="E224" i="14"/>
  <c r="E228" i="14"/>
  <c r="E232" i="14"/>
  <c r="E236" i="14"/>
  <c r="E240" i="14"/>
  <c r="E244" i="14"/>
  <c r="E248" i="14"/>
  <c r="E252" i="14"/>
  <c r="E256" i="14"/>
  <c r="E260" i="14"/>
  <c r="E264" i="14"/>
  <c r="E266" i="14"/>
  <c r="E268" i="14"/>
  <c r="E270" i="14"/>
  <c r="E272" i="14"/>
  <c r="E274" i="14"/>
  <c r="E276" i="14"/>
  <c r="E278" i="14"/>
  <c r="E280" i="14"/>
  <c r="E282" i="14"/>
  <c r="E284" i="14"/>
  <c r="E286" i="14"/>
  <c r="E288" i="14"/>
  <c r="E290" i="14"/>
  <c r="E292" i="14"/>
  <c r="E294" i="14"/>
  <c r="E296" i="14"/>
  <c r="E298" i="14"/>
  <c r="E300" i="14"/>
  <c r="E302" i="14"/>
  <c r="E304" i="14"/>
  <c r="E306" i="14"/>
  <c r="E308" i="14"/>
  <c r="E310" i="14"/>
  <c r="E312" i="14"/>
  <c r="E314" i="14"/>
  <c r="E316" i="14"/>
  <c r="E318" i="14"/>
  <c r="E320" i="14"/>
  <c r="E322" i="14"/>
  <c r="E324" i="14"/>
  <c r="E326" i="14"/>
  <c r="E328" i="14"/>
  <c r="E330" i="14"/>
  <c r="E332" i="14"/>
  <c r="E334" i="14"/>
  <c r="E336" i="14"/>
  <c r="E338" i="14"/>
  <c r="E340" i="14"/>
  <c r="E342" i="14"/>
  <c r="E344" i="14"/>
  <c r="E346" i="14"/>
  <c r="E348" i="14"/>
  <c r="E350" i="14"/>
  <c r="E352" i="14"/>
  <c r="E354" i="14"/>
  <c r="E356" i="14"/>
  <c r="E358" i="14"/>
  <c r="E360" i="14"/>
  <c r="E362" i="14"/>
  <c r="E364" i="14"/>
  <c r="E366" i="14"/>
  <c r="E368" i="14"/>
  <c r="E370" i="14"/>
  <c r="E372" i="14"/>
  <c r="E374" i="14"/>
  <c r="E376" i="14"/>
  <c r="E378" i="14"/>
  <c r="E380" i="14"/>
  <c r="E382" i="14"/>
  <c r="E384" i="14"/>
  <c r="E386" i="14"/>
  <c r="E388" i="14"/>
  <c r="E390" i="14"/>
  <c r="E392" i="14"/>
  <c r="E394" i="14"/>
  <c r="E396" i="14"/>
  <c r="E398" i="14"/>
  <c r="E400" i="14"/>
  <c r="E402" i="14"/>
  <c r="E404" i="14"/>
  <c r="E406" i="14"/>
  <c r="E408" i="14"/>
  <c r="E410" i="14"/>
  <c r="E412" i="14"/>
  <c r="E414" i="14"/>
  <c r="E416" i="14"/>
  <c r="E418" i="14"/>
  <c r="E420" i="14"/>
  <c r="E422" i="14"/>
  <c r="E424" i="14"/>
  <c r="E426" i="14"/>
  <c r="E428" i="14"/>
  <c r="E430" i="14"/>
  <c r="E432" i="14"/>
  <c r="E434" i="14"/>
  <c r="E436" i="14"/>
  <c r="E438" i="14"/>
  <c r="E440" i="14"/>
  <c r="E442" i="14"/>
  <c r="E444" i="14"/>
  <c r="E446" i="14"/>
  <c r="E448" i="14"/>
  <c r="E450" i="14"/>
  <c r="E452" i="14"/>
  <c r="E454" i="14"/>
  <c r="E456" i="14"/>
  <c r="E458" i="14"/>
  <c r="E460" i="14"/>
  <c r="E462" i="14"/>
  <c r="E464" i="14"/>
  <c r="E466" i="14"/>
  <c r="E468" i="14"/>
  <c r="E470" i="14"/>
  <c r="E472" i="14"/>
  <c r="E474" i="14"/>
  <c r="E476" i="14"/>
  <c r="E478" i="14"/>
  <c r="E480" i="14"/>
  <c r="E482" i="14"/>
  <c r="E484" i="14"/>
  <c r="E486" i="14"/>
  <c r="E488" i="14"/>
  <c r="E490" i="14"/>
  <c r="E492" i="14"/>
  <c r="E494" i="14"/>
  <c r="E496" i="14"/>
  <c r="E498" i="14"/>
  <c r="E500" i="14"/>
  <c r="E502" i="14"/>
  <c r="E504" i="14"/>
  <c r="E506" i="14"/>
  <c r="E508" i="14"/>
  <c r="E510" i="14"/>
  <c r="E512" i="14"/>
  <c r="E514" i="14"/>
  <c r="E516" i="14"/>
  <c r="E518" i="14"/>
  <c r="E8" i="14"/>
  <c r="E517" i="14"/>
  <c r="E513" i="14"/>
  <c r="E509" i="14"/>
  <c r="E505" i="14"/>
  <c r="E501" i="14"/>
  <c r="E497" i="14"/>
  <c r="E493" i="14"/>
  <c r="E489" i="14"/>
  <c r="E485" i="14"/>
  <c r="E481" i="14"/>
  <c r="E477" i="14"/>
  <c r="E473" i="14"/>
  <c r="E469" i="14"/>
  <c r="E465" i="14"/>
  <c r="E461" i="14"/>
  <c r="E457" i="14"/>
  <c r="E453" i="14"/>
  <c r="E449" i="14"/>
  <c r="E445" i="14"/>
  <c r="E441" i="14"/>
  <c r="E437" i="14"/>
  <c r="E433" i="14"/>
  <c r="E429" i="14"/>
  <c r="E425" i="14"/>
  <c r="E421" i="14"/>
  <c r="E417" i="14"/>
  <c r="E413" i="14"/>
  <c r="E409" i="14"/>
  <c r="E405" i="14"/>
  <c r="E401" i="14"/>
  <c r="E397" i="14"/>
  <c r="E393" i="14"/>
  <c r="E389" i="14"/>
  <c r="E385" i="14"/>
  <c r="E381" i="14"/>
  <c r="E377" i="14"/>
  <c r="E373" i="14"/>
  <c r="E369" i="14"/>
  <c r="E365" i="14"/>
  <c r="E361" i="14"/>
  <c r="E357" i="14"/>
  <c r="E353" i="14"/>
  <c r="E349" i="14"/>
  <c r="E345" i="14"/>
  <c r="E341" i="14"/>
  <c r="E337" i="14"/>
  <c r="E333" i="14"/>
  <c r="E329" i="14"/>
  <c r="E325" i="14"/>
  <c r="E321" i="14"/>
  <c r="E317" i="14"/>
  <c r="E313" i="14"/>
  <c r="E309" i="14"/>
  <c r="E305" i="14"/>
  <c r="E301" i="14"/>
  <c r="E297" i="14"/>
  <c r="E293" i="14"/>
  <c r="E289" i="14"/>
  <c r="E285" i="14"/>
  <c r="E281" i="14"/>
  <c r="E277" i="14"/>
  <c r="E273" i="14"/>
  <c r="E269" i="14"/>
  <c r="E265" i="14"/>
  <c r="E258" i="14"/>
  <c r="E250" i="14"/>
  <c r="E242" i="14"/>
  <c r="E234" i="14"/>
  <c r="E226" i="14"/>
  <c r="E218" i="14"/>
  <c r="E210" i="14"/>
  <c r="E202" i="14"/>
  <c r="E194" i="14"/>
  <c r="E186" i="14"/>
  <c r="E178" i="14"/>
  <c r="E162" i="14"/>
  <c r="E146" i="14"/>
  <c r="E130" i="14"/>
  <c r="E114" i="14"/>
  <c r="E98" i="14"/>
  <c r="E82" i="14"/>
  <c r="E66" i="14"/>
  <c r="E50" i="14"/>
  <c r="E34" i="14"/>
  <c r="E18" i="14"/>
  <c r="E9" i="14"/>
  <c r="E11" i="14"/>
  <c r="E13" i="14"/>
  <c r="E15" i="14"/>
  <c r="E17" i="14"/>
  <c r="E19" i="14"/>
  <c r="E21" i="14"/>
  <c r="E23" i="14"/>
  <c r="E25" i="14"/>
  <c r="E27" i="14"/>
  <c r="E29" i="14"/>
  <c r="E31" i="14"/>
  <c r="E33" i="14"/>
  <c r="E35" i="14"/>
  <c r="E37" i="14"/>
  <c r="E39" i="14"/>
  <c r="E41" i="14"/>
  <c r="E43" i="14"/>
  <c r="E45" i="14"/>
  <c r="E47" i="14"/>
  <c r="E49" i="14"/>
  <c r="E51" i="14"/>
  <c r="E53" i="14"/>
  <c r="E55" i="14"/>
  <c r="E57" i="14"/>
  <c r="E59" i="14"/>
  <c r="E61" i="14"/>
  <c r="E63" i="14"/>
  <c r="E65" i="14"/>
  <c r="E67" i="14"/>
  <c r="E69" i="14"/>
  <c r="E71" i="14"/>
  <c r="E73" i="14"/>
  <c r="E75" i="14"/>
  <c r="E77" i="14"/>
  <c r="E79" i="14"/>
  <c r="E81" i="14"/>
  <c r="E83" i="14"/>
  <c r="E85" i="14"/>
  <c r="E87" i="14"/>
  <c r="E89" i="14"/>
  <c r="E91" i="14"/>
  <c r="E93" i="14"/>
  <c r="E95" i="14"/>
  <c r="E97" i="14"/>
  <c r="E99" i="14"/>
  <c r="E101" i="14"/>
  <c r="E103" i="14"/>
  <c r="E105" i="14"/>
  <c r="E107" i="14"/>
  <c r="E109" i="14"/>
  <c r="E111" i="14"/>
  <c r="E113" i="14"/>
  <c r="E115" i="14"/>
  <c r="E117" i="14"/>
  <c r="E119" i="14"/>
  <c r="E121" i="14"/>
  <c r="E123" i="14"/>
  <c r="E125" i="14"/>
  <c r="E127" i="14"/>
  <c r="E129" i="14"/>
  <c r="E131" i="14"/>
  <c r="E133" i="14"/>
  <c r="E135" i="14"/>
  <c r="E137" i="14"/>
  <c r="E139" i="14"/>
  <c r="E141" i="14"/>
  <c r="E143" i="14"/>
  <c r="E145" i="14"/>
  <c r="E147" i="14"/>
  <c r="E149" i="14"/>
  <c r="E151" i="14"/>
  <c r="E153" i="14"/>
  <c r="E155" i="14"/>
  <c r="E157" i="14"/>
  <c r="E159" i="14"/>
  <c r="E161" i="14"/>
  <c r="E163" i="14"/>
  <c r="E165" i="14"/>
  <c r="E167" i="14"/>
  <c r="E169" i="14"/>
  <c r="E171" i="14"/>
  <c r="E173" i="14"/>
  <c r="E175" i="14"/>
  <c r="E177" i="14"/>
  <c r="S64" i="7"/>
  <c r="R64" i="7"/>
  <c r="V90" i="2"/>
  <c r="U90" i="1"/>
  <c r="AG76" i="2" l="1"/>
  <c r="AG77" i="2"/>
  <c r="T88" i="2"/>
  <c r="T77" i="2"/>
  <c r="T78" i="2"/>
  <c r="T79" i="2"/>
  <c r="T80" i="2"/>
  <c r="T81" i="2"/>
  <c r="T82" i="2"/>
  <c r="T83" i="2"/>
  <c r="T84" i="2"/>
  <c r="T85" i="2"/>
  <c r="T86" i="2"/>
  <c r="T87" i="2"/>
  <c r="R77" i="2"/>
  <c r="R78" i="2"/>
  <c r="R79" i="2"/>
  <c r="R80" i="2"/>
  <c r="R81" i="2"/>
  <c r="R82" i="2"/>
  <c r="R83" i="2"/>
  <c r="R84" i="2"/>
  <c r="R85" i="2"/>
  <c r="R86" i="2"/>
  <c r="R88" i="2"/>
  <c r="V88" i="2" s="1"/>
  <c r="AC78" i="1"/>
  <c r="AC77" i="1"/>
  <c r="T83" i="1"/>
  <c r="T84" i="1"/>
  <c r="T85" i="1"/>
  <c r="T86" i="1"/>
  <c r="T87" i="1"/>
  <c r="T88" i="1"/>
  <c r="T89" i="1"/>
  <c r="S83" i="1"/>
  <c r="U83" i="1" s="1"/>
  <c r="S84" i="1"/>
  <c r="S85" i="1"/>
  <c r="S86" i="1"/>
  <c r="S87" i="1"/>
  <c r="U87" i="1" s="1"/>
  <c r="S88" i="1"/>
  <c r="S89" i="1"/>
  <c r="V80" i="2" l="1"/>
  <c r="V86" i="2"/>
  <c r="V84" i="2"/>
  <c r="V82" i="2"/>
  <c r="V78" i="2"/>
  <c r="V85" i="2"/>
  <c r="V83" i="2"/>
  <c r="V81" i="2"/>
  <c r="V79" i="2"/>
  <c r="V77" i="2"/>
  <c r="U88" i="1"/>
  <c r="U86" i="1"/>
  <c r="U84" i="1"/>
  <c r="U89" i="1"/>
  <c r="U85" i="1"/>
  <c r="L24" i="9" l="1"/>
  <c r="K22" i="9"/>
  <c r="L22" i="9"/>
  <c r="M22" i="9"/>
  <c r="N22" i="9"/>
  <c r="O22" i="9"/>
  <c r="K23" i="9"/>
  <c r="L23" i="9"/>
  <c r="M23" i="9"/>
  <c r="N23" i="9"/>
  <c r="O23" i="9"/>
  <c r="K24" i="9"/>
  <c r="M24" i="9"/>
  <c r="N24" i="9"/>
  <c r="O24" i="9"/>
  <c r="K25" i="9"/>
  <c r="L25" i="9"/>
  <c r="M25" i="9"/>
  <c r="N25" i="9"/>
  <c r="O25" i="9"/>
  <c r="K26" i="9"/>
  <c r="L26" i="9"/>
  <c r="M26" i="9"/>
  <c r="N26" i="9"/>
  <c r="O26" i="9"/>
  <c r="K27" i="9"/>
  <c r="L27" i="9"/>
  <c r="N27" i="9"/>
  <c r="O27" i="9"/>
  <c r="K28" i="9"/>
  <c r="N28" i="9"/>
  <c r="O28" i="9"/>
  <c r="K29" i="9"/>
  <c r="O29" i="9"/>
  <c r="K30" i="9"/>
  <c r="B8" i="9"/>
  <c r="C8" i="9"/>
  <c r="N30" i="8"/>
  <c r="K26" i="8"/>
  <c r="L26" i="8"/>
  <c r="M26" i="8"/>
  <c r="N26" i="8"/>
  <c r="O26" i="8"/>
  <c r="K27" i="8"/>
  <c r="L27" i="8"/>
  <c r="M27" i="8"/>
  <c r="N27" i="8"/>
  <c r="O27" i="8"/>
  <c r="K28" i="8"/>
  <c r="L28" i="8"/>
  <c r="M28" i="8"/>
  <c r="N28" i="8"/>
  <c r="O28" i="8"/>
  <c r="L29" i="8"/>
  <c r="M29" i="8"/>
  <c r="N29" i="8"/>
  <c r="O29" i="8"/>
  <c r="K30" i="8"/>
  <c r="L30" i="8"/>
  <c r="M30" i="8"/>
  <c r="O30" i="8"/>
  <c r="K31" i="8"/>
  <c r="L31" i="8"/>
  <c r="M31" i="8"/>
  <c r="N31" i="8"/>
  <c r="O31" i="8"/>
  <c r="K32" i="8"/>
  <c r="L32" i="8"/>
  <c r="M32" i="8"/>
  <c r="N32" i="8"/>
  <c r="O32" i="8"/>
  <c r="K33" i="8"/>
  <c r="L33" i="8"/>
  <c r="M33" i="8"/>
  <c r="N33" i="8"/>
  <c r="O33" i="8"/>
  <c r="B9" i="8" a="1"/>
  <c r="B9" i="8" s="1"/>
  <c r="C9" i="8" a="1"/>
  <c r="C9" i="8" s="1"/>
  <c r="D9" i="8" a="1"/>
  <c r="D9" i="8" s="1"/>
  <c r="E9" i="8" a="1"/>
  <c r="E9" i="8" s="1"/>
  <c r="F9" i="8" a="1"/>
  <c r="F9" i="8" s="1"/>
  <c r="B10" i="8" a="1"/>
  <c r="B10" i="8" s="1"/>
  <c r="C10" i="8" a="1"/>
  <c r="C10" i="8" s="1"/>
  <c r="D10" i="8" a="1"/>
  <c r="D10" i="8" s="1"/>
  <c r="E10" i="8" a="1"/>
  <c r="E10" i="8" s="1"/>
  <c r="F10" i="8" a="1"/>
  <c r="F10" i="8" s="1"/>
  <c r="B11" i="8" a="1"/>
  <c r="B11" i="8" s="1"/>
  <c r="C11" i="8" a="1"/>
  <c r="C11" i="8" s="1"/>
  <c r="D11" i="8" a="1"/>
  <c r="D11" i="8" s="1"/>
  <c r="E11" i="8" a="1"/>
  <c r="E11" i="8" s="1"/>
  <c r="F11" i="8" a="1"/>
  <c r="F11" i="8" s="1"/>
  <c r="B12" i="8" a="1"/>
  <c r="B12" i="8" s="1"/>
  <c r="C12" i="8" a="1"/>
  <c r="C12" i="8" s="1"/>
  <c r="D12" i="8" a="1"/>
  <c r="D12" i="8" s="1"/>
  <c r="E12" i="8" a="1"/>
  <c r="E12" i="8" s="1"/>
  <c r="F12" i="8" a="1"/>
  <c r="F12" i="8" s="1"/>
  <c r="B13" i="8" a="1"/>
  <c r="B13" i="8" s="1"/>
  <c r="C13" i="8" a="1"/>
  <c r="C13" i="8" s="1"/>
  <c r="D13" i="8" a="1"/>
  <c r="D13" i="8" s="1"/>
  <c r="E13" i="8" a="1"/>
  <c r="E13" i="8" s="1"/>
  <c r="F13" i="8" a="1"/>
  <c r="F13" i="8" s="1"/>
  <c r="B14" i="8" a="1"/>
  <c r="B14" i="8" s="1"/>
  <c r="C14" i="8" a="1"/>
  <c r="C14" i="8" s="1"/>
  <c r="D14" i="8" a="1"/>
  <c r="D14" i="8" s="1"/>
  <c r="E14" i="8" a="1"/>
  <c r="E14" i="8" s="1"/>
  <c r="F14" i="8" a="1"/>
  <c r="F14" i="8" s="1"/>
  <c r="B15" i="8" a="1"/>
  <c r="B15" i="8" s="1"/>
  <c r="C15" i="8" a="1"/>
  <c r="C15" i="8" s="1"/>
  <c r="D15" i="8" a="1"/>
  <c r="D15" i="8" s="1"/>
  <c r="E15" i="8" a="1"/>
  <c r="E15" i="8" s="1"/>
  <c r="F15" i="8" a="1"/>
  <c r="F15" i="8" s="1"/>
  <c r="B16" i="8" a="1"/>
  <c r="B16" i="8" s="1"/>
  <c r="C16" i="8" a="1"/>
  <c r="C16" i="8" s="1"/>
  <c r="D16" i="8" a="1"/>
  <c r="D16" i="8" s="1"/>
  <c r="E16" i="8" a="1"/>
  <c r="E16" i="8" s="1"/>
  <c r="F16" i="8" a="1"/>
  <c r="F16" i="8" s="1"/>
  <c r="B17" i="8" a="1"/>
  <c r="B17" i="8" s="1"/>
  <c r="C17" i="8" a="1"/>
  <c r="C17" i="8" s="1"/>
  <c r="D17" i="8" a="1"/>
  <c r="D17" i="8" s="1"/>
  <c r="E17" i="8" a="1"/>
  <c r="E17" i="8" s="1"/>
  <c r="F17" i="8" a="1"/>
  <c r="F17" i="8" s="1"/>
  <c r="B18" i="8" a="1"/>
  <c r="B18" i="8" s="1"/>
  <c r="C18" i="8" a="1"/>
  <c r="C18" i="8" s="1"/>
  <c r="D18" i="8" a="1"/>
  <c r="D18" i="8" s="1"/>
  <c r="E18" i="8" a="1"/>
  <c r="E18" i="8" s="1"/>
  <c r="F18" i="8" a="1"/>
  <c r="F18" i="8" s="1"/>
  <c r="B19" i="8" a="1"/>
  <c r="B19" i="8" s="1"/>
  <c r="C19" i="8" a="1"/>
  <c r="C19" i="8" s="1"/>
  <c r="D19" i="8" a="1"/>
  <c r="D19" i="8" s="1"/>
  <c r="E19" i="8" a="1"/>
  <c r="E19" i="8" s="1"/>
  <c r="F19" i="8" a="1"/>
  <c r="F19" i="8" s="1"/>
  <c r="B20" i="8" a="1"/>
  <c r="B20" i="8" s="1"/>
  <c r="C20" i="8" a="1"/>
  <c r="C20" i="8" s="1"/>
  <c r="D20" i="8" a="1"/>
  <c r="D20" i="8" s="1"/>
  <c r="E20" i="8" a="1"/>
  <c r="E20" i="8" s="1"/>
  <c r="F20" i="8" a="1"/>
  <c r="F20" i="8" s="1"/>
  <c r="B21" i="8" a="1"/>
  <c r="B21" i="8" s="1"/>
  <c r="C21" i="8" a="1"/>
  <c r="C21" i="8" s="1"/>
  <c r="D21" i="8" a="1"/>
  <c r="D21" i="8" s="1"/>
  <c r="E21" i="8" a="1"/>
  <c r="E21" i="8" s="1"/>
  <c r="F21" i="8" a="1"/>
  <c r="F21" i="8" s="1"/>
  <c r="B22" i="8" a="1"/>
  <c r="B22" i="8" s="1"/>
  <c r="C22" i="8" a="1"/>
  <c r="C22" i="8" s="1"/>
  <c r="D22" i="8" a="1"/>
  <c r="D22" i="8" s="1"/>
  <c r="E22" i="8" a="1"/>
  <c r="E22" i="8" s="1"/>
  <c r="F22" i="8" a="1"/>
  <c r="F22" i="8" s="1"/>
  <c r="B23" i="8" a="1"/>
  <c r="B23" i="8" s="1"/>
  <c r="C23" i="8" a="1"/>
  <c r="C23" i="8" s="1"/>
  <c r="D23" i="8" a="1"/>
  <c r="D23" i="8" s="1"/>
  <c r="E23" i="8" a="1"/>
  <c r="E23" i="8" s="1"/>
  <c r="F23" i="8" a="1"/>
  <c r="F23" i="8" s="1"/>
  <c r="B24" i="8" a="1"/>
  <c r="B24" i="8" s="1"/>
  <c r="C24" i="8" a="1"/>
  <c r="C24" i="8" s="1"/>
  <c r="D24" i="8" a="1"/>
  <c r="D24" i="8" s="1"/>
  <c r="E24" i="8" a="1"/>
  <c r="E24" i="8" s="1"/>
  <c r="F24" i="8" a="1"/>
  <c r="F24" i="8" s="1"/>
  <c r="B25" i="8" a="1"/>
  <c r="B25" i="8" s="1"/>
  <c r="C25" i="8" a="1"/>
  <c r="C25" i="8" s="1"/>
  <c r="D25" i="8" a="1"/>
  <c r="D25" i="8" s="1"/>
  <c r="E25" i="8" a="1"/>
  <c r="E25" i="8" s="1"/>
  <c r="F25" i="8" a="1"/>
  <c r="F25" i="8" s="1"/>
  <c r="B26" i="8" a="1"/>
  <c r="B26" i="8" s="1"/>
  <c r="C26" i="8" a="1"/>
  <c r="C26" i="8" s="1"/>
  <c r="D26" i="8" a="1"/>
  <c r="D26" i="8" s="1"/>
  <c r="E26" i="8" a="1"/>
  <c r="E26" i="8" s="1"/>
  <c r="F26" i="8" a="1"/>
  <c r="F26" i="8" s="1"/>
  <c r="B27" i="8" a="1"/>
  <c r="B27" i="8" s="1"/>
  <c r="C27" i="8" a="1"/>
  <c r="C27" i="8" s="1"/>
  <c r="D27" i="8" a="1"/>
  <c r="D27" i="8" s="1"/>
  <c r="E27" i="8" a="1"/>
  <c r="E27" i="8" s="1"/>
  <c r="F27" i="8" a="1"/>
  <c r="F27" i="8" s="1"/>
  <c r="B28" i="8" a="1"/>
  <c r="B28" i="8" s="1"/>
  <c r="C28" i="8" a="1"/>
  <c r="C28" i="8" s="1"/>
  <c r="D28" i="8" a="1"/>
  <c r="D28" i="8" s="1"/>
  <c r="E28" i="8" a="1"/>
  <c r="E28" i="8" s="1"/>
  <c r="F28" i="8" a="1"/>
  <c r="F28" i="8" s="1"/>
  <c r="B29" i="8" a="1"/>
  <c r="B29" i="8" s="1"/>
  <c r="C29" i="8" a="1"/>
  <c r="C29" i="8" s="1"/>
  <c r="D29" i="8" a="1"/>
  <c r="D29" i="8" s="1"/>
  <c r="E29" i="8" a="1"/>
  <c r="E29" i="8" s="1"/>
  <c r="F29" i="8" a="1"/>
  <c r="F29" i="8" s="1"/>
  <c r="B30" i="8" a="1"/>
  <c r="B30" i="8" s="1"/>
  <c r="C30" i="8" a="1"/>
  <c r="C30" i="8" s="1"/>
  <c r="D30" i="8" a="1"/>
  <c r="D30" i="8" s="1"/>
  <c r="E30" i="8" a="1"/>
  <c r="E30" i="8" s="1"/>
  <c r="F30" i="8" a="1"/>
  <c r="F30" i="8" s="1"/>
  <c r="B31" i="8" a="1"/>
  <c r="B31" i="8" s="1"/>
  <c r="C31" i="8" a="1"/>
  <c r="C31" i="8" s="1"/>
  <c r="D31" i="8" a="1"/>
  <c r="D31" i="8" s="1"/>
  <c r="E31" i="8" a="1"/>
  <c r="E31" i="8" s="1"/>
  <c r="F31" i="8" a="1"/>
  <c r="F31" i="8" s="1"/>
  <c r="B32" i="8" a="1"/>
  <c r="B32" i="8" s="1"/>
  <c r="C32" i="8" a="1"/>
  <c r="C32" i="8" s="1"/>
  <c r="D32" i="8" a="1"/>
  <c r="D32" i="8" s="1"/>
  <c r="E32" i="8" a="1"/>
  <c r="E32" i="8" s="1"/>
  <c r="F32" i="8" a="1"/>
  <c r="F32" i="8" s="1"/>
  <c r="B33" i="8" a="1"/>
  <c r="B33" i="8" s="1"/>
  <c r="C33" i="8" a="1"/>
  <c r="C33" i="8" s="1"/>
  <c r="D33" i="8" a="1"/>
  <c r="D33" i="8" s="1"/>
  <c r="E33" i="8" a="1"/>
  <c r="E33" i="8" s="1"/>
  <c r="F33" i="8" a="1"/>
  <c r="F33" i="8" s="1"/>
  <c r="B34" i="8" a="1"/>
  <c r="B34" i="8" s="1"/>
  <c r="C34" i="8" a="1"/>
  <c r="C34" i="8" s="1"/>
  <c r="D34" i="8" a="1"/>
  <c r="D34" i="8" s="1"/>
  <c r="E34" i="8" a="1"/>
  <c r="E34" i="8" s="1"/>
  <c r="F34" i="8" a="1"/>
  <c r="F34" i="8" s="1"/>
  <c r="B35" i="8" a="1"/>
  <c r="B35" i="8" s="1"/>
  <c r="C35" i="8" a="1"/>
  <c r="C35" i="8" s="1"/>
  <c r="D35" i="8" a="1"/>
  <c r="D35" i="8" s="1"/>
  <c r="E35" i="8" a="1"/>
  <c r="E35" i="8" s="1"/>
  <c r="F35" i="8" a="1"/>
  <c r="F35" i="8" s="1"/>
  <c r="B36" i="8" a="1"/>
  <c r="B36" i="8" s="1"/>
  <c r="C36" i="8" a="1"/>
  <c r="C36" i="8" s="1"/>
  <c r="D36" i="8" a="1"/>
  <c r="D36" i="8" s="1"/>
  <c r="E36" i="8" a="1"/>
  <c r="E36" i="8" s="1"/>
  <c r="F36" i="8" a="1"/>
  <c r="F36" i="8" s="1"/>
  <c r="B37" i="8" a="1"/>
  <c r="B37" i="8" s="1"/>
  <c r="C37" i="8" a="1"/>
  <c r="C37" i="8" s="1"/>
  <c r="D37" i="8" a="1"/>
  <c r="D37" i="8" s="1"/>
  <c r="E37" i="8" a="1"/>
  <c r="E37" i="8" s="1"/>
  <c r="F37" i="8" a="1"/>
  <c r="F37" i="8" s="1"/>
  <c r="B38" i="8" a="1"/>
  <c r="B38" i="8" s="1"/>
  <c r="C38" i="8" a="1"/>
  <c r="C38" i="8" s="1"/>
  <c r="D38" i="8" a="1"/>
  <c r="D38" i="8" s="1"/>
  <c r="E38" i="8" a="1"/>
  <c r="E38" i="8" s="1"/>
  <c r="F38" i="8" a="1"/>
  <c r="F38" i="8" s="1"/>
  <c r="B39" i="8" a="1"/>
  <c r="B39" i="8" s="1"/>
  <c r="C39" i="8" a="1"/>
  <c r="C39" i="8" s="1"/>
  <c r="D39" i="8" a="1"/>
  <c r="D39" i="8" s="1"/>
  <c r="E39" i="8" a="1"/>
  <c r="E39" i="8" s="1"/>
  <c r="F39" i="8" a="1"/>
  <c r="F39" i="8" s="1"/>
  <c r="B40" i="8" a="1"/>
  <c r="B40" i="8" s="1"/>
  <c r="C40" i="8" a="1"/>
  <c r="C40" i="8" s="1"/>
  <c r="D40" i="8" a="1"/>
  <c r="D40" i="8" s="1"/>
  <c r="E40" i="8" a="1"/>
  <c r="E40" i="8" s="1"/>
  <c r="F40" i="8" a="1"/>
  <c r="F40" i="8" s="1"/>
  <c r="B41" i="8" a="1"/>
  <c r="B41" i="8" s="1"/>
  <c r="C41" i="8" a="1"/>
  <c r="C41" i="8" s="1"/>
  <c r="D41" i="8" a="1"/>
  <c r="D41" i="8" s="1"/>
  <c r="E41" i="8" a="1"/>
  <c r="E41" i="8" s="1"/>
  <c r="F41" i="8" a="1"/>
  <c r="F41" i="8" s="1"/>
  <c r="B42" i="8" a="1"/>
  <c r="B42" i="8" s="1"/>
  <c r="C42" i="8" a="1"/>
  <c r="C42" i="8" s="1"/>
  <c r="D42" i="8" a="1"/>
  <c r="D42" i="8" s="1"/>
  <c r="E42" i="8" a="1"/>
  <c r="E42" i="8" s="1"/>
  <c r="F42" i="8" a="1"/>
  <c r="F42" i="8" s="1"/>
  <c r="B43" i="8" a="1"/>
  <c r="B43" i="8"/>
  <c r="C43" i="8" a="1"/>
  <c r="C43" i="8"/>
  <c r="D43" i="8" a="1"/>
  <c r="D43" i="8"/>
  <c r="E43" i="8" a="1"/>
  <c r="E43" i="8"/>
  <c r="F43" i="8" a="1"/>
  <c r="F43" i="8" s="1"/>
  <c r="B44" i="8" a="1"/>
  <c r="B44" i="8" s="1"/>
  <c r="C44" i="8" a="1"/>
  <c r="C44" i="8" s="1"/>
  <c r="D44" i="8" a="1"/>
  <c r="D44" i="8" s="1"/>
  <c r="E44" i="8" a="1"/>
  <c r="E44" i="8" s="1"/>
  <c r="F44" i="8" a="1"/>
  <c r="F44" i="8" s="1"/>
  <c r="B45" i="8" a="1"/>
  <c r="B45" i="8" s="1"/>
  <c r="C45" i="8" a="1"/>
  <c r="C45" i="8" s="1"/>
  <c r="D45" i="8" a="1"/>
  <c r="D45" i="8" s="1"/>
  <c r="E45" i="8" a="1"/>
  <c r="E45" i="8" s="1"/>
  <c r="F45" i="8" a="1"/>
  <c r="F45" i="8" s="1"/>
  <c r="B46" i="8" a="1"/>
  <c r="B46" i="8" s="1"/>
  <c r="C46" i="8" a="1"/>
  <c r="C46" i="8" s="1"/>
  <c r="D46" i="8" a="1"/>
  <c r="D46" i="8" s="1"/>
  <c r="E46" i="8" a="1"/>
  <c r="E46" i="8" s="1"/>
  <c r="F46" i="8" a="1"/>
  <c r="F46" i="8" s="1"/>
  <c r="B47" i="8" a="1"/>
  <c r="B47" i="8" s="1"/>
  <c r="C47" i="8" a="1"/>
  <c r="C47" i="8" s="1"/>
  <c r="D47" i="8" a="1"/>
  <c r="D47" i="8" s="1"/>
  <c r="E47" i="8" a="1"/>
  <c r="E47" i="8" s="1"/>
  <c r="F47" i="8" a="1"/>
  <c r="F47" i="8" s="1"/>
  <c r="B48" i="8" a="1"/>
  <c r="B48" i="8" s="1"/>
  <c r="C48" i="8" a="1"/>
  <c r="C48" i="8" s="1"/>
  <c r="D48" i="8" a="1"/>
  <c r="D48" i="8" s="1"/>
  <c r="E48" i="8" a="1"/>
  <c r="E48" i="8" s="1"/>
  <c r="F48" i="8" a="1"/>
  <c r="F48" i="8" s="1"/>
  <c r="B49" i="8" a="1"/>
  <c r="B49" i="8" s="1"/>
  <c r="C49" i="8" a="1"/>
  <c r="C49" i="8" s="1"/>
  <c r="D49" i="8" a="1"/>
  <c r="D49" i="8" s="1"/>
  <c r="E49" i="8" a="1"/>
  <c r="E49" i="8" s="1"/>
  <c r="F49" i="8" a="1"/>
  <c r="F49" i="8" s="1"/>
  <c r="B50" i="8" a="1"/>
  <c r="B50" i="8" s="1"/>
  <c r="C50" i="8" a="1"/>
  <c r="C50" i="8" s="1"/>
  <c r="D50" i="8" a="1"/>
  <c r="D50" i="8" s="1"/>
  <c r="E50" i="8" a="1"/>
  <c r="E50" i="8" s="1"/>
  <c r="F50" i="8" a="1"/>
  <c r="F50" i="8" s="1"/>
  <c r="B51" i="8" a="1"/>
  <c r="B51" i="8" s="1"/>
  <c r="C51" i="8" a="1"/>
  <c r="C51" i="8" s="1"/>
  <c r="D51" i="8" a="1"/>
  <c r="D51" i="8" s="1"/>
  <c r="E51" i="8" a="1"/>
  <c r="E51" i="8" s="1"/>
  <c r="F51" i="8" a="1"/>
  <c r="F51" i="8" s="1"/>
  <c r="B52" i="8" a="1"/>
  <c r="B52" i="8" s="1"/>
  <c r="C52" i="8" a="1"/>
  <c r="C52" i="8" s="1"/>
  <c r="D52" i="8" a="1"/>
  <c r="D52" i="8" s="1"/>
  <c r="E52" i="8" a="1"/>
  <c r="E52" i="8" s="1"/>
  <c r="F52" i="8" a="1"/>
  <c r="F52" i="8" s="1"/>
  <c r="B53" i="8" a="1"/>
  <c r="B53" i="8" s="1"/>
  <c r="C53" i="8" a="1"/>
  <c r="C53" i="8" s="1"/>
  <c r="D53" i="8" a="1"/>
  <c r="D53" i="8" s="1"/>
  <c r="E53" i="8" a="1"/>
  <c r="E53" i="8" s="1"/>
  <c r="F53" i="8" a="1"/>
  <c r="F53" i="8" s="1"/>
  <c r="B54" i="8" a="1"/>
  <c r="B54" i="8" s="1"/>
  <c r="C54" i="8" a="1"/>
  <c r="C54" i="8" s="1"/>
  <c r="D54" i="8" a="1"/>
  <c r="D54" i="8" s="1"/>
  <c r="E54" i="8" a="1"/>
  <c r="E54" i="8" s="1"/>
  <c r="F54" i="8" a="1"/>
  <c r="F54" i="8" s="1"/>
  <c r="B55" i="8" a="1"/>
  <c r="B55" i="8" s="1"/>
  <c r="C55" i="8" a="1"/>
  <c r="C55" i="8" s="1"/>
  <c r="D55" i="8" a="1"/>
  <c r="D55" i="8" s="1"/>
  <c r="E55" i="8" a="1"/>
  <c r="E55" i="8" s="1"/>
  <c r="F55" i="8" a="1"/>
  <c r="F55" i="8" s="1"/>
  <c r="B56" i="8" a="1"/>
  <c r="B56" i="8" s="1"/>
  <c r="C56" i="8" a="1"/>
  <c r="C56" i="8" s="1"/>
  <c r="D56" i="8" a="1"/>
  <c r="D56" i="8" s="1"/>
  <c r="E56" i="8" a="1"/>
  <c r="E56" i="8" s="1"/>
  <c r="F56" i="8" a="1"/>
  <c r="F56" i="8" s="1"/>
  <c r="B57" i="8" a="1"/>
  <c r="B57" i="8" s="1"/>
  <c r="C57" i="8" a="1"/>
  <c r="C57" i="8" s="1"/>
  <c r="D57" i="8" a="1"/>
  <c r="D57" i="8" s="1"/>
  <c r="E57" i="8" a="1"/>
  <c r="E57" i="8" s="1"/>
  <c r="F57" i="8" a="1"/>
  <c r="F57" i="8" s="1"/>
  <c r="B58" i="8" a="1"/>
  <c r="B58" i="8" s="1"/>
  <c r="C58" i="8" a="1"/>
  <c r="C58" i="8" s="1"/>
  <c r="D58" i="8" a="1"/>
  <c r="D58" i="8" s="1"/>
  <c r="E58" i="8" a="1"/>
  <c r="E58" i="8" s="1"/>
  <c r="F58" i="8" a="1"/>
  <c r="F58" i="8" s="1"/>
  <c r="B59" i="8" a="1"/>
  <c r="B59" i="8" s="1"/>
  <c r="C59" i="8" a="1"/>
  <c r="C59" i="8" s="1"/>
  <c r="D59" i="8" a="1"/>
  <c r="D59" i="8" s="1"/>
  <c r="E59" i="8" a="1"/>
  <c r="E59" i="8" s="1"/>
  <c r="F59" i="8" a="1"/>
  <c r="F59" i="8" s="1"/>
  <c r="B60" i="8" a="1"/>
  <c r="B60" i="8" s="1"/>
  <c r="C60" i="8" a="1"/>
  <c r="C60" i="8" s="1"/>
  <c r="D60" i="8" a="1"/>
  <c r="D60" i="8" s="1"/>
  <c r="E60" i="8" a="1"/>
  <c r="E60" i="8" s="1"/>
  <c r="F60" i="8" a="1"/>
  <c r="F60" i="8" s="1"/>
  <c r="B61" i="8" a="1"/>
  <c r="B61" i="8" s="1"/>
  <c r="C61" i="8" a="1"/>
  <c r="C61" i="8" s="1"/>
  <c r="D61" i="8" a="1"/>
  <c r="D61" i="8" s="1"/>
  <c r="E61" i="8" a="1"/>
  <c r="E61" i="8" s="1"/>
  <c r="F61" i="8" a="1"/>
  <c r="F61" i="8" s="1"/>
  <c r="B62" i="8" a="1"/>
  <c r="B62" i="8" s="1"/>
  <c r="C62" i="8" a="1"/>
  <c r="C62" i="8" s="1"/>
  <c r="D62" i="8" a="1"/>
  <c r="D62" i="8" s="1"/>
  <c r="E62" i="8" a="1"/>
  <c r="E62" i="8" s="1"/>
  <c r="F62" i="8" a="1"/>
  <c r="F62" i="8" s="1"/>
  <c r="B63" i="8" a="1"/>
  <c r="B63" i="8" s="1"/>
  <c r="C63" i="8" a="1"/>
  <c r="C63" i="8" s="1"/>
  <c r="D63" i="8" a="1"/>
  <c r="D63" i="8" s="1"/>
  <c r="E63" i="8" a="1"/>
  <c r="E63" i="8" s="1"/>
  <c r="F63" i="8" a="1"/>
  <c r="F63" i="8" s="1"/>
  <c r="B64" i="8" a="1"/>
  <c r="B64" i="8" s="1"/>
  <c r="C64" i="8" a="1"/>
  <c r="C64" i="8" s="1"/>
  <c r="D64" i="8" a="1"/>
  <c r="D64" i="8" s="1"/>
  <c r="E64" i="8" a="1"/>
  <c r="E64" i="8" s="1"/>
  <c r="F64" i="8" a="1"/>
  <c r="F64" i="8" s="1"/>
  <c r="B65" i="8" a="1"/>
  <c r="B65" i="8" s="1"/>
  <c r="C65" i="8" a="1"/>
  <c r="C65" i="8" s="1"/>
  <c r="D65" i="8" a="1"/>
  <c r="D65" i="8" s="1"/>
  <c r="E65" i="8" a="1"/>
  <c r="E65" i="8" s="1"/>
  <c r="F65" i="8" a="1"/>
  <c r="F65" i="8" s="1"/>
  <c r="B66" i="8" a="1"/>
  <c r="B66" i="8" s="1"/>
  <c r="C66" i="8" a="1"/>
  <c r="C66" i="8" s="1"/>
  <c r="D66" i="8" a="1"/>
  <c r="D66" i="8" s="1"/>
  <c r="E66" i="8" a="1"/>
  <c r="E66" i="8" s="1"/>
  <c r="F66" i="8" a="1"/>
  <c r="F66" i="8" s="1"/>
  <c r="B67" i="8" a="1"/>
  <c r="B67" i="8" s="1"/>
  <c r="C67" i="8" a="1"/>
  <c r="C67" i="8" s="1"/>
  <c r="D67" i="8" a="1"/>
  <c r="D67" i="8" s="1"/>
  <c r="E67" i="8" a="1"/>
  <c r="E67" i="8" s="1"/>
  <c r="F67" i="8" a="1"/>
  <c r="F67" i="8" s="1"/>
  <c r="B68" i="8" a="1"/>
  <c r="B68" i="8" s="1"/>
  <c r="C68" i="8" a="1"/>
  <c r="C68" i="8" s="1"/>
  <c r="D68" i="8" a="1"/>
  <c r="D68" i="8" s="1"/>
  <c r="E68" i="8" a="1"/>
  <c r="E68" i="8" s="1"/>
  <c r="F68" i="8" a="1"/>
  <c r="F68" i="8" s="1"/>
  <c r="B69" i="8" a="1"/>
  <c r="B69" i="8" s="1"/>
  <c r="C69" i="8" a="1"/>
  <c r="C69" i="8" s="1"/>
  <c r="D69" i="8" a="1"/>
  <c r="D69" i="8" s="1"/>
  <c r="E69" i="8" a="1"/>
  <c r="E69" i="8" s="1"/>
  <c r="F69" i="8" a="1"/>
  <c r="F69" i="8" s="1"/>
  <c r="B70" i="8" a="1"/>
  <c r="B70" i="8" s="1"/>
  <c r="C70" i="8" a="1"/>
  <c r="C70" i="8" s="1"/>
  <c r="D70" i="8" a="1"/>
  <c r="D70" i="8" s="1"/>
  <c r="E70" i="8" a="1"/>
  <c r="E70" i="8" s="1"/>
  <c r="F70" i="8" a="1"/>
  <c r="F70" i="8" s="1"/>
  <c r="B71" i="8" a="1"/>
  <c r="B71" i="8" s="1"/>
  <c r="C71" i="8" a="1"/>
  <c r="C71" i="8" s="1"/>
  <c r="D71" i="8" a="1"/>
  <c r="D71" i="8" s="1"/>
  <c r="E71" i="8" a="1"/>
  <c r="E71" i="8" s="1"/>
  <c r="F71" i="8" a="1"/>
  <c r="F71" i="8" s="1"/>
  <c r="B72" i="8" a="1"/>
  <c r="B72" i="8" s="1"/>
  <c r="C72" i="8" a="1"/>
  <c r="C72" i="8" s="1"/>
  <c r="D72" i="8" a="1"/>
  <c r="D72" i="8" s="1"/>
  <c r="E72" i="8" a="1"/>
  <c r="E72" i="8" s="1"/>
  <c r="F72" i="8" a="1"/>
  <c r="F72" i="8" s="1"/>
  <c r="B73" i="8" a="1"/>
  <c r="B73" i="8" s="1"/>
  <c r="C73" i="8" a="1"/>
  <c r="C73" i="8" s="1"/>
  <c r="D73" i="8" a="1"/>
  <c r="D73" i="8" s="1"/>
  <c r="E73" i="8" a="1"/>
  <c r="E73" i="8" s="1"/>
  <c r="F73" i="8" a="1"/>
  <c r="F73" i="8" s="1"/>
  <c r="B74" i="8" a="1"/>
  <c r="B74" i="8" s="1"/>
  <c r="C74" i="8" a="1"/>
  <c r="C74" i="8" s="1"/>
  <c r="D74" i="8" a="1"/>
  <c r="D74" i="8" s="1"/>
  <c r="E74" i="8" a="1"/>
  <c r="E74" i="8" s="1"/>
  <c r="F74" i="8" a="1"/>
  <c r="F74" i="8" s="1"/>
  <c r="B75" i="8" a="1"/>
  <c r="B75" i="8" s="1"/>
  <c r="C75" i="8" a="1"/>
  <c r="C75" i="8" s="1"/>
  <c r="D75" i="8" a="1"/>
  <c r="D75" i="8" s="1"/>
  <c r="E75" i="8" a="1"/>
  <c r="E75" i="8" s="1"/>
  <c r="F75" i="8" a="1"/>
  <c r="F75" i="8" s="1"/>
  <c r="B76" i="8" a="1"/>
  <c r="B76" i="8" s="1"/>
  <c r="C76" i="8" a="1"/>
  <c r="C76" i="8" s="1"/>
  <c r="D76" i="8" a="1"/>
  <c r="D76" i="8" s="1"/>
  <c r="E76" i="8" a="1"/>
  <c r="E76" i="8" s="1"/>
  <c r="F76" i="8" a="1"/>
  <c r="F76" i="8" s="1"/>
  <c r="B77" i="8" a="1"/>
  <c r="B77" i="8" s="1"/>
  <c r="C77" i="8" a="1"/>
  <c r="C77" i="8" s="1"/>
  <c r="D77" i="8" a="1"/>
  <c r="D77" i="8" s="1"/>
  <c r="E77" i="8" a="1"/>
  <c r="E77" i="8" s="1"/>
  <c r="F77" i="8" a="1"/>
  <c r="F77" i="8" s="1"/>
  <c r="B78" i="8" a="1"/>
  <c r="B78" i="8" s="1"/>
  <c r="C78" i="8" a="1"/>
  <c r="C78" i="8" s="1"/>
  <c r="D78" i="8" a="1"/>
  <c r="D78" i="8" s="1"/>
  <c r="E78" i="8" a="1"/>
  <c r="E78" i="8" s="1"/>
  <c r="F78" i="8" a="1"/>
  <c r="F78" i="8" s="1"/>
  <c r="B79" i="8" a="1"/>
  <c r="B79" i="8" s="1"/>
  <c r="C79" i="8" a="1"/>
  <c r="C79" i="8" s="1"/>
  <c r="D79" i="8" a="1"/>
  <c r="D79" i="8" s="1"/>
  <c r="E79" i="8" a="1"/>
  <c r="E79" i="8" s="1"/>
  <c r="F79" i="8" a="1"/>
  <c r="F79" i="8" s="1"/>
  <c r="B80" i="8" a="1"/>
  <c r="B80" i="8" s="1"/>
  <c r="C80" i="8" a="1"/>
  <c r="C80" i="8" s="1"/>
  <c r="D80" i="8" a="1"/>
  <c r="D80" i="8" s="1"/>
  <c r="E80" i="8" a="1"/>
  <c r="E80" i="8" s="1"/>
  <c r="F80" i="8" a="1"/>
  <c r="F80" i="8" s="1"/>
  <c r="B81" i="8" a="1"/>
  <c r="B81" i="8" s="1"/>
  <c r="C81" i="8" a="1"/>
  <c r="C81" i="8" s="1"/>
  <c r="D81" i="8" a="1"/>
  <c r="D81" i="8" s="1"/>
  <c r="E81" i="8" a="1"/>
  <c r="E81" i="8" s="1"/>
  <c r="F81" i="8" a="1"/>
  <c r="F81" i="8" s="1"/>
  <c r="B82" i="8" a="1"/>
  <c r="B82" i="8" s="1"/>
  <c r="C82" i="8" a="1"/>
  <c r="C82" i="8" s="1"/>
  <c r="D82" i="8" a="1"/>
  <c r="D82" i="8" s="1"/>
  <c r="E82" i="8" a="1"/>
  <c r="E82" i="8" s="1"/>
  <c r="F82" i="8" a="1"/>
  <c r="F82" i="8" s="1"/>
  <c r="B83" i="8" a="1"/>
  <c r="B83" i="8" s="1"/>
  <c r="C83" i="8" a="1"/>
  <c r="C83" i="8" s="1"/>
  <c r="D83" i="8" a="1"/>
  <c r="D83" i="8" s="1"/>
  <c r="E83" i="8" a="1"/>
  <c r="E83" i="8" s="1"/>
  <c r="F83" i="8" a="1"/>
  <c r="F83" i="8" s="1"/>
  <c r="B84" i="8" a="1"/>
  <c r="B84" i="8" s="1"/>
  <c r="C84" i="8" a="1"/>
  <c r="C84" i="8" s="1"/>
  <c r="D84" i="8" a="1"/>
  <c r="D84" i="8" s="1"/>
  <c r="E84" i="8" a="1"/>
  <c r="E84" i="8" s="1"/>
  <c r="F84" i="8" a="1"/>
  <c r="F84" i="8" s="1"/>
  <c r="B85" i="8" a="1"/>
  <c r="B85" i="8" s="1"/>
  <c r="C85" i="8" a="1"/>
  <c r="C85" i="8" s="1"/>
  <c r="D85" i="8" a="1"/>
  <c r="D85" i="8" s="1"/>
  <c r="E85" i="8" a="1"/>
  <c r="E85" i="8" s="1"/>
  <c r="F85" i="8" a="1"/>
  <c r="F85" i="8" s="1"/>
  <c r="B86" i="8" a="1"/>
  <c r="B86" i="8" s="1"/>
  <c r="C86" i="8" a="1"/>
  <c r="C86" i="8" s="1"/>
  <c r="D86" i="8" a="1"/>
  <c r="D86" i="8" s="1"/>
  <c r="E86" i="8" a="1"/>
  <c r="E86" i="8" s="1"/>
  <c r="F86" i="8" a="1"/>
  <c r="F86" i="8" s="1"/>
  <c r="B87" i="8" a="1"/>
  <c r="B87" i="8" s="1"/>
  <c r="C87" i="8" a="1"/>
  <c r="C87" i="8" s="1"/>
  <c r="D87" i="8" a="1"/>
  <c r="D87" i="8" s="1"/>
  <c r="E87" i="8" a="1"/>
  <c r="E87" i="8" s="1"/>
  <c r="F87" i="8" a="1"/>
  <c r="F87" i="8" s="1"/>
  <c r="B88" i="8" a="1"/>
  <c r="B88" i="8" s="1"/>
  <c r="C88" i="8" a="1"/>
  <c r="C88" i="8" s="1"/>
  <c r="D88" i="8" a="1"/>
  <c r="D88" i="8" s="1"/>
  <c r="E88" i="8" a="1"/>
  <c r="E88" i="8" s="1"/>
  <c r="F88" i="8" a="1"/>
  <c r="F88" i="8" s="1"/>
  <c r="B89" i="8" a="1"/>
  <c r="B89" i="8" s="1"/>
  <c r="C89" i="8" a="1"/>
  <c r="C89" i="8" s="1"/>
  <c r="D89" i="8" a="1"/>
  <c r="D89" i="8" s="1"/>
  <c r="E89" i="8" a="1"/>
  <c r="E89" i="8" s="1"/>
  <c r="F89" i="8" a="1"/>
  <c r="F89" i="8" s="1"/>
  <c r="B90" i="8" a="1"/>
  <c r="B90" i="8" s="1"/>
  <c r="C90" i="8" a="1"/>
  <c r="C90" i="8" s="1"/>
  <c r="D90" i="8" a="1"/>
  <c r="D90" i="8" s="1"/>
  <c r="E90" i="8" a="1"/>
  <c r="E90" i="8" s="1"/>
  <c r="F90" i="8" a="1"/>
  <c r="F90" i="8" s="1"/>
  <c r="B91" i="8" a="1"/>
  <c r="B91" i="8" s="1"/>
  <c r="C91" i="8" a="1"/>
  <c r="C91" i="8" s="1"/>
  <c r="D91" i="8" a="1"/>
  <c r="D91" i="8" s="1"/>
  <c r="E91" i="8" a="1"/>
  <c r="E91" i="8" s="1"/>
  <c r="F91" i="8" a="1"/>
  <c r="F91" i="8" s="1"/>
  <c r="B92" i="8" a="1"/>
  <c r="B92" i="8" s="1"/>
  <c r="C92" i="8" a="1"/>
  <c r="C92" i="8" s="1"/>
  <c r="D92" i="8" a="1"/>
  <c r="D92" i="8" s="1"/>
  <c r="E92" i="8" a="1"/>
  <c r="E92" i="8" s="1"/>
  <c r="F92" i="8" a="1"/>
  <c r="F92" i="8" s="1"/>
  <c r="B93" i="8" a="1"/>
  <c r="B93" i="8" s="1"/>
  <c r="C93" i="8" a="1"/>
  <c r="C93" i="8" s="1"/>
  <c r="D93" i="8" a="1"/>
  <c r="D93" i="8" s="1"/>
  <c r="E93" i="8" a="1"/>
  <c r="E93" i="8" s="1"/>
  <c r="F93" i="8" a="1"/>
  <c r="F93" i="8" s="1"/>
  <c r="B94" i="8" a="1"/>
  <c r="B94" i="8" s="1"/>
  <c r="C94" i="8" a="1"/>
  <c r="C94" i="8" s="1"/>
  <c r="D94" i="8" a="1"/>
  <c r="D94" i="8" s="1"/>
  <c r="E94" i="8" a="1"/>
  <c r="E94" i="8" s="1"/>
  <c r="F94" i="8" a="1"/>
  <c r="F94" i="8" s="1"/>
  <c r="B95" i="8" a="1"/>
  <c r="B95" i="8" s="1"/>
  <c r="C95" i="8" a="1"/>
  <c r="C95" i="8" s="1"/>
  <c r="D95" i="8" a="1"/>
  <c r="D95" i="8" s="1"/>
  <c r="E95" i="8" a="1"/>
  <c r="E95" i="8" s="1"/>
  <c r="F95" i="8" a="1"/>
  <c r="F95" i="8" s="1"/>
  <c r="B96" i="8" a="1"/>
  <c r="B96" i="8" s="1"/>
  <c r="C96" i="8" a="1"/>
  <c r="C96" i="8" s="1"/>
  <c r="D96" i="8" a="1"/>
  <c r="D96" i="8" s="1"/>
  <c r="E96" i="8" a="1"/>
  <c r="E96" i="8" s="1"/>
  <c r="F96" i="8" a="1"/>
  <c r="F96" i="8" s="1"/>
  <c r="B97" i="8" a="1"/>
  <c r="B97" i="8" s="1"/>
  <c r="C97" i="8" a="1"/>
  <c r="C97" i="8" s="1"/>
  <c r="D97" i="8" a="1"/>
  <c r="D97" i="8" s="1"/>
  <c r="E97" i="8" a="1"/>
  <c r="E97" i="8" s="1"/>
  <c r="F97" i="8" a="1"/>
  <c r="F97" i="8" s="1"/>
  <c r="B98" i="8" a="1"/>
  <c r="B98" i="8" s="1"/>
  <c r="C98" i="8" a="1"/>
  <c r="C98" i="8" s="1"/>
  <c r="D98" i="8" a="1"/>
  <c r="D98" i="8" s="1"/>
  <c r="E98" i="8" a="1"/>
  <c r="E98" i="8" s="1"/>
  <c r="F98" i="8" a="1"/>
  <c r="F98" i="8" s="1"/>
  <c r="B99" i="8" a="1"/>
  <c r="B99" i="8" s="1"/>
  <c r="C99" i="8" a="1"/>
  <c r="C99" i="8" s="1"/>
  <c r="D99" i="8" a="1"/>
  <c r="D99" i="8" s="1"/>
  <c r="E99" i="8" a="1"/>
  <c r="E99" i="8" s="1"/>
  <c r="F99" i="8" a="1"/>
  <c r="F99" i="8" s="1"/>
  <c r="B100" i="8" a="1"/>
  <c r="B100" i="8" s="1"/>
  <c r="C100" i="8" a="1"/>
  <c r="C100" i="8" s="1"/>
  <c r="D100" i="8" a="1"/>
  <c r="D100" i="8" s="1"/>
  <c r="E100" i="8" a="1"/>
  <c r="E100" i="8" s="1"/>
  <c r="F100" i="8" a="1"/>
  <c r="F100" i="8" s="1"/>
  <c r="B101" i="8" a="1"/>
  <c r="B101" i="8" s="1"/>
  <c r="C101" i="8" a="1"/>
  <c r="C101" i="8" s="1"/>
  <c r="D101" i="8" a="1"/>
  <c r="D101" i="8" s="1"/>
  <c r="E101" i="8" a="1"/>
  <c r="E101" i="8" s="1"/>
  <c r="F101" i="8" a="1"/>
  <c r="F101" i="8" s="1"/>
  <c r="B102" i="8" a="1"/>
  <c r="B102" i="8" s="1"/>
  <c r="C102" i="8" a="1"/>
  <c r="C102" i="8" s="1"/>
  <c r="D102" i="8" a="1"/>
  <c r="D102" i="8" s="1"/>
  <c r="E102" i="8" a="1"/>
  <c r="E102" i="8" s="1"/>
  <c r="F102" i="8" a="1"/>
  <c r="F102" i="8" s="1"/>
  <c r="B103" i="8" a="1"/>
  <c r="B103" i="8" s="1"/>
  <c r="C103" i="8" a="1"/>
  <c r="C103" i="8" s="1"/>
  <c r="D103" i="8" a="1"/>
  <c r="D103" i="8" s="1"/>
  <c r="E103" i="8" a="1"/>
  <c r="E103" i="8" s="1"/>
  <c r="F103" i="8" a="1"/>
  <c r="F103" i="8" s="1"/>
  <c r="B104" i="8" a="1"/>
  <c r="B104" i="8" s="1"/>
  <c r="C104" i="8" a="1"/>
  <c r="C104" i="8" s="1"/>
  <c r="D104" i="8" a="1"/>
  <c r="D104" i="8" s="1"/>
  <c r="E104" i="8" a="1"/>
  <c r="E104" i="8" s="1"/>
  <c r="F104" i="8" a="1"/>
  <c r="F104" i="8" s="1"/>
  <c r="B105" i="8" a="1"/>
  <c r="B105" i="8" s="1"/>
  <c r="C105" i="8" a="1"/>
  <c r="C105" i="8" s="1"/>
  <c r="D105" i="8" a="1"/>
  <c r="D105" i="8" s="1"/>
  <c r="E105" i="8" a="1"/>
  <c r="E105" i="8" s="1"/>
  <c r="F105" i="8" a="1"/>
  <c r="F105" i="8" s="1"/>
  <c r="B106" i="8" a="1"/>
  <c r="B106" i="8" s="1"/>
  <c r="C106" i="8" a="1"/>
  <c r="C106" i="8" s="1"/>
  <c r="D106" i="8" a="1"/>
  <c r="D106" i="8" s="1"/>
  <c r="E106" i="8" a="1"/>
  <c r="E106" i="8" s="1"/>
  <c r="F106" i="8" a="1"/>
  <c r="F106" i="8" s="1"/>
  <c r="B107" i="8" a="1"/>
  <c r="B107" i="8" s="1"/>
  <c r="C107" i="8" a="1"/>
  <c r="C107" i="8" s="1"/>
  <c r="D107" i="8" a="1"/>
  <c r="D107" i="8" s="1"/>
  <c r="E107" i="8" a="1"/>
  <c r="E107" i="8" s="1"/>
  <c r="F107" i="8" a="1"/>
  <c r="F107" i="8" s="1"/>
  <c r="B108" i="8" a="1"/>
  <c r="B108" i="8" s="1"/>
  <c r="C108" i="8" a="1"/>
  <c r="C108" i="8" s="1"/>
  <c r="D108" i="8" a="1"/>
  <c r="D108" i="8" s="1"/>
  <c r="E108" i="8" a="1"/>
  <c r="E108" i="8" s="1"/>
  <c r="F108" i="8" a="1"/>
  <c r="F108" i="8" s="1"/>
  <c r="B109" i="8" a="1"/>
  <c r="B109" i="8" s="1"/>
  <c r="C109" i="8" a="1"/>
  <c r="C109" i="8" s="1"/>
  <c r="D109" i="8" a="1"/>
  <c r="D109" i="8" s="1"/>
  <c r="E109" i="8" a="1"/>
  <c r="E109" i="8" s="1"/>
  <c r="F109" i="8" a="1"/>
  <c r="F109" i="8" s="1"/>
  <c r="B110" i="8" a="1"/>
  <c r="B110" i="8" s="1"/>
  <c r="C110" i="8" a="1"/>
  <c r="C110" i="8" s="1"/>
  <c r="D110" i="8" a="1"/>
  <c r="D110" i="8" s="1"/>
  <c r="E110" i="8" a="1"/>
  <c r="E110" i="8" s="1"/>
  <c r="F110" i="8" a="1"/>
  <c r="F110" i="8" s="1"/>
  <c r="B111" i="8" a="1"/>
  <c r="B111" i="8" s="1"/>
  <c r="C111" i="8" a="1"/>
  <c r="C111" i="8" s="1"/>
  <c r="D111" i="8" a="1"/>
  <c r="D111" i="8" s="1"/>
  <c r="E111" i="8" a="1"/>
  <c r="E111" i="8" s="1"/>
  <c r="F111" i="8" a="1"/>
  <c r="F111" i="8" s="1"/>
  <c r="B112" i="8" a="1"/>
  <c r="B112" i="8" s="1"/>
  <c r="C112" i="8" a="1"/>
  <c r="C112" i="8" s="1"/>
  <c r="D112" i="8" a="1"/>
  <c r="D112" i="8" s="1"/>
  <c r="E112" i="8" a="1"/>
  <c r="E112" i="8" s="1"/>
  <c r="F112" i="8" a="1"/>
  <c r="F112" i="8" s="1"/>
  <c r="B113" i="8" a="1"/>
  <c r="B113" i="8" s="1"/>
  <c r="C113" i="8" a="1"/>
  <c r="C113" i="8" s="1"/>
  <c r="D113" i="8" a="1"/>
  <c r="D113" i="8" s="1"/>
  <c r="E113" i="8" a="1"/>
  <c r="E113" i="8" s="1"/>
  <c r="F113" i="8" a="1"/>
  <c r="F113" i="8" s="1"/>
  <c r="B114" i="8" a="1"/>
  <c r="B114" i="8" s="1"/>
  <c r="C114" i="8" a="1"/>
  <c r="C114" i="8" s="1"/>
  <c r="D114" i="8" a="1"/>
  <c r="D114" i="8" s="1"/>
  <c r="E114" i="8" a="1"/>
  <c r="E114" i="8" s="1"/>
  <c r="F114" i="8" a="1"/>
  <c r="F114" i="8" s="1"/>
  <c r="B115" i="8" a="1"/>
  <c r="B115" i="8" s="1"/>
  <c r="C115" i="8" a="1"/>
  <c r="C115" i="8" s="1"/>
  <c r="D115" i="8" a="1"/>
  <c r="D115" i="8" s="1"/>
  <c r="E115" i="8" a="1"/>
  <c r="E115" i="8" s="1"/>
  <c r="F115" i="8" a="1"/>
  <c r="F115" i="8" s="1"/>
  <c r="B116" i="8" a="1"/>
  <c r="B116" i="8" s="1"/>
  <c r="C116" i="8" a="1"/>
  <c r="C116" i="8" s="1"/>
  <c r="D116" i="8" a="1"/>
  <c r="D116" i="8" s="1"/>
  <c r="E116" i="8" a="1"/>
  <c r="E116" i="8" s="1"/>
  <c r="F116" i="8" a="1"/>
  <c r="F116" i="8" s="1"/>
  <c r="B117" i="8" a="1"/>
  <c r="B117" i="8" s="1"/>
  <c r="C117" i="8" a="1"/>
  <c r="C117" i="8" s="1"/>
  <c r="D117" i="8" a="1"/>
  <c r="D117" i="8" s="1"/>
  <c r="E117" i="8" a="1"/>
  <c r="E117" i="8" s="1"/>
  <c r="F117" i="8" a="1"/>
  <c r="F117" i="8" s="1"/>
  <c r="B118" i="8" a="1"/>
  <c r="B118" i="8" s="1"/>
  <c r="C118" i="8" a="1"/>
  <c r="C118" i="8" s="1"/>
  <c r="D118" i="8" a="1"/>
  <c r="D118" i="8" s="1"/>
  <c r="E118" i="8" a="1"/>
  <c r="E118" i="8" s="1"/>
  <c r="F118" i="8" a="1"/>
  <c r="F118" i="8" s="1"/>
  <c r="B119" i="8" a="1"/>
  <c r="B119" i="8" s="1"/>
  <c r="C119" i="8" a="1"/>
  <c r="C119" i="8" s="1"/>
  <c r="D119" i="8" a="1"/>
  <c r="D119" i="8" s="1"/>
  <c r="E119" i="8" a="1"/>
  <c r="E119" i="8" s="1"/>
  <c r="F119" i="8" a="1"/>
  <c r="F119" i="8" s="1"/>
  <c r="B120" i="8" a="1"/>
  <c r="B120" i="8" s="1"/>
  <c r="C120" i="8" a="1"/>
  <c r="C120" i="8" s="1"/>
  <c r="D120" i="8" a="1"/>
  <c r="D120" i="8" s="1"/>
  <c r="E120" i="8" a="1"/>
  <c r="E120" i="8" s="1"/>
  <c r="F120" i="8" a="1"/>
  <c r="F120" i="8" s="1"/>
  <c r="B121" i="8" a="1"/>
  <c r="B121" i="8" s="1"/>
  <c r="C121" i="8" a="1"/>
  <c r="C121" i="8" s="1"/>
  <c r="D121" i="8" a="1"/>
  <c r="D121" i="8" s="1"/>
  <c r="E121" i="8" a="1"/>
  <c r="E121" i="8" s="1"/>
  <c r="F121" i="8" a="1"/>
  <c r="F121" i="8" s="1"/>
  <c r="B122" i="8" a="1"/>
  <c r="B122" i="8" s="1"/>
  <c r="C122" i="8" a="1"/>
  <c r="C122" i="8" s="1"/>
  <c r="D122" i="8" a="1"/>
  <c r="D122" i="8" s="1"/>
  <c r="E122" i="8" a="1"/>
  <c r="E122" i="8" s="1"/>
  <c r="F122" i="8" a="1"/>
  <c r="F122" i="8" s="1"/>
  <c r="B123" i="8" a="1"/>
  <c r="B123" i="8" s="1"/>
  <c r="C123" i="8" a="1"/>
  <c r="C123" i="8" s="1"/>
  <c r="D123" i="8" a="1"/>
  <c r="D123" i="8" s="1"/>
  <c r="E123" i="8" a="1"/>
  <c r="E123" i="8" s="1"/>
  <c r="F123" i="8" a="1"/>
  <c r="F123" i="8" s="1"/>
  <c r="B124" i="8" a="1"/>
  <c r="B124" i="8" s="1"/>
  <c r="C124" i="8" a="1"/>
  <c r="C124" i="8" s="1"/>
  <c r="D124" i="8" a="1"/>
  <c r="D124" i="8" s="1"/>
  <c r="E124" i="8" a="1"/>
  <c r="E124" i="8" s="1"/>
  <c r="F124" i="8" a="1"/>
  <c r="F124" i="8" s="1"/>
  <c r="B125" i="8" a="1"/>
  <c r="B125" i="8" s="1"/>
  <c r="C125" i="8" a="1"/>
  <c r="C125" i="8" s="1"/>
  <c r="D125" i="8" a="1"/>
  <c r="D125" i="8" s="1"/>
  <c r="E125" i="8" a="1"/>
  <c r="E125" i="8" s="1"/>
  <c r="F125" i="8" a="1"/>
  <c r="F125" i="8" s="1"/>
  <c r="B126" i="8" a="1"/>
  <c r="B126" i="8" s="1"/>
  <c r="C126" i="8" a="1"/>
  <c r="C126" i="8" s="1"/>
  <c r="D126" i="8" a="1"/>
  <c r="D126" i="8" s="1"/>
  <c r="E126" i="8" a="1"/>
  <c r="E126" i="8" s="1"/>
  <c r="F126" i="8" a="1"/>
  <c r="F126" i="8" s="1"/>
  <c r="B127" i="8" a="1"/>
  <c r="B127" i="8" s="1"/>
  <c r="C127" i="8" a="1"/>
  <c r="C127" i="8" s="1"/>
  <c r="D127" i="8" a="1"/>
  <c r="D127" i="8" s="1"/>
  <c r="E127" i="8" a="1"/>
  <c r="E127" i="8" s="1"/>
  <c r="F127" i="8" a="1"/>
  <c r="F127" i="8" s="1"/>
  <c r="B128" i="8" a="1"/>
  <c r="B128" i="8" s="1"/>
  <c r="C128" i="8" a="1"/>
  <c r="C128" i="8" s="1"/>
  <c r="D128" i="8" a="1"/>
  <c r="D128" i="8" s="1"/>
  <c r="E128" i="8" a="1"/>
  <c r="E128" i="8" s="1"/>
  <c r="F128" i="8" a="1"/>
  <c r="F128" i="8" s="1"/>
  <c r="B129" i="8" a="1"/>
  <c r="B129" i="8" s="1"/>
  <c r="C129" i="8" a="1"/>
  <c r="C129" i="8" s="1"/>
  <c r="D129" i="8" a="1"/>
  <c r="D129" i="8" s="1"/>
  <c r="E129" i="8" a="1"/>
  <c r="E129" i="8" s="1"/>
  <c r="F129" i="8" a="1"/>
  <c r="F129" i="8" s="1"/>
  <c r="B130" i="8" a="1"/>
  <c r="B130" i="8" s="1"/>
  <c r="C130" i="8" a="1"/>
  <c r="C130" i="8" s="1"/>
  <c r="D130" i="8" a="1"/>
  <c r="D130" i="8" s="1"/>
  <c r="E130" i="8" a="1"/>
  <c r="E130" i="8" s="1"/>
  <c r="F130" i="8" a="1"/>
  <c r="F130" i="8" s="1"/>
  <c r="B131" i="8" a="1"/>
  <c r="B131" i="8" s="1"/>
  <c r="C131" i="8" a="1"/>
  <c r="C131" i="8" s="1"/>
  <c r="D131" i="8" a="1"/>
  <c r="D131" i="8" s="1"/>
  <c r="E131" i="8" a="1"/>
  <c r="E131" i="8" s="1"/>
  <c r="F131" i="8" a="1"/>
  <c r="F131" i="8" s="1"/>
  <c r="B132" i="8" a="1"/>
  <c r="B132" i="8" s="1"/>
  <c r="C132" i="8" a="1"/>
  <c r="C132" i="8" s="1"/>
  <c r="D132" i="8" a="1"/>
  <c r="D132" i="8" s="1"/>
  <c r="E132" i="8" a="1"/>
  <c r="E132" i="8" s="1"/>
  <c r="F132" i="8" a="1"/>
  <c r="F132" i="8" s="1"/>
  <c r="B133" i="8" a="1"/>
  <c r="B133" i="8" s="1"/>
  <c r="C133" i="8" a="1"/>
  <c r="C133" i="8" s="1"/>
  <c r="D133" i="8" a="1"/>
  <c r="D133" i="8" s="1"/>
  <c r="E133" i="8" a="1"/>
  <c r="E133" i="8" s="1"/>
  <c r="F133" i="8" a="1"/>
  <c r="F133" i="8" s="1"/>
  <c r="B134" i="8" a="1"/>
  <c r="B134" i="8" s="1"/>
  <c r="C134" i="8" a="1"/>
  <c r="C134" i="8" s="1"/>
  <c r="D134" i="8" a="1"/>
  <c r="D134" i="8" s="1"/>
  <c r="E134" i="8" a="1"/>
  <c r="E134" i="8" s="1"/>
  <c r="F134" i="8" a="1"/>
  <c r="F134" i="8" s="1"/>
  <c r="B135" i="8" a="1"/>
  <c r="B135" i="8" s="1"/>
  <c r="C135" i="8" a="1"/>
  <c r="C135" i="8" s="1"/>
  <c r="D135" i="8" a="1"/>
  <c r="D135" i="8" s="1"/>
  <c r="E135" i="8" a="1"/>
  <c r="E135" i="8" s="1"/>
  <c r="F135" i="8" a="1"/>
  <c r="F135" i="8" s="1"/>
  <c r="B136" i="8" a="1"/>
  <c r="B136" i="8" s="1"/>
  <c r="C136" i="8" a="1"/>
  <c r="C136" i="8" s="1"/>
  <c r="D136" i="8" a="1"/>
  <c r="D136" i="8" s="1"/>
  <c r="E136" i="8" a="1"/>
  <c r="E136" i="8" s="1"/>
  <c r="F136" i="8" a="1"/>
  <c r="F136" i="8" s="1"/>
  <c r="B137" i="8" a="1"/>
  <c r="B137" i="8" s="1"/>
  <c r="C137" i="8" a="1"/>
  <c r="C137" i="8" s="1"/>
  <c r="D137" i="8" a="1"/>
  <c r="D137" i="8" s="1"/>
  <c r="E137" i="8" a="1"/>
  <c r="E137" i="8" s="1"/>
  <c r="F137" i="8" a="1"/>
  <c r="F137" i="8" s="1"/>
  <c r="B138" i="8" a="1"/>
  <c r="B138" i="8" s="1"/>
  <c r="C138" i="8" a="1"/>
  <c r="C138" i="8" s="1"/>
  <c r="D138" i="8" a="1"/>
  <c r="D138" i="8" s="1"/>
  <c r="E138" i="8" a="1"/>
  <c r="E138" i="8" s="1"/>
  <c r="F138" i="8" a="1"/>
  <c r="F138" i="8" s="1"/>
  <c r="B139" i="8" a="1"/>
  <c r="B139" i="8" s="1"/>
  <c r="C139" i="8" a="1"/>
  <c r="C139" i="8" s="1"/>
  <c r="D139" i="8" a="1"/>
  <c r="D139" i="8" s="1"/>
  <c r="E139" i="8" a="1"/>
  <c r="E139" i="8" s="1"/>
  <c r="F139" i="8" a="1"/>
  <c r="F139" i="8" s="1"/>
  <c r="B140" i="8" a="1"/>
  <c r="B140" i="8" s="1"/>
  <c r="C140" i="8" a="1"/>
  <c r="C140" i="8" s="1"/>
  <c r="D140" i="8" a="1"/>
  <c r="D140" i="8" s="1"/>
  <c r="E140" i="8" a="1"/>
  <c r="E140" i="8" s="1"/>
  <c r="F140" i="8" a="1"/>
  <c r="F140" i="8" s="1"/>
  <c r="B141" i="8" a="1"/>
  <c r="B141" i="8" s="1"/>
  <c r="C141" i="8" a="1"/>
  <c r="C141" i="8" s="1"/>
  <c r="D141" i="8" a="1"/>
  <c r="D141" i="8" s="1"/>
  <c r="E141" i="8" a="1"/>
  <c r="E141" i="8" s="1"/>
  <c r="F141" i="8" a="1"/>
  <c r="F141" i="8" s="1"/>
  <c r="B142" i="8" a="1"/>
  <c r="B142" i="8" s="1"/>
  <c r="C142" i="8" a="1"/>
  <c r="C142" i="8" s="1"/>
  <c r="D142" i="8" a="1"/>
  <c r="D142" i="8" s="1"/>
  <c r="E142" i="8" a="1"/>
  <c r="E142" i="8" s="1"/>
  <c r="F142" i="8" a="1"/>
  <c r="F142" i="8" s="1"/>
  <c r="B143" i="8" a="1"/>
  <c r="B143" i="8" s="1"/>
  <c r="C143" i="8" a="1"/>
  <c r="C143" i="8" s="1"/>
  <c r="D143" i="8" a="1"/>
  <c r="D143" i="8" s="1"/>
  <c r="E143" i="8" a="1"/>
  <c r="E143" i="8" s="1"/>
  <c r="F143" i="8" a="1"/>
  <c r="F143" i="8" s="1"/>
  <c r="B144" i="8" a="1"/>
  <c r="B144" i="8" s="1"/>
  <c r="C144" i="8" a="1"/>
  <c r="C144" i="8" s="1"/>
  <c r="D144" i="8" a="1"/>
  <c r="D144" i="8" s="1"/>
  <c r="E144" i="8" a="1"/>
  <c r="E144" i="8" s="1"/>
  <c r="F144" i="8" a="1"/>
  <c r="F144" i="8" s="1"/>
  <c r="B145" i="8" a="1"/>
  <c r="B145" i="8" s="1"/>
  <c r="C145" i="8" a="1"/>
  <c r="C145" i="8" s="1"/>
  <c r="D145" i="8" a="1"/>
  <c r="D145" i="8" s="1"/>
  <c r="E145" i="8" a="1"/>
  <c r="E145" i="8" s="1"/>
  <c r="F145" i="8" a="1"/>
  <c r="F145" i="8" s="1"/>
  <c r="B146" i="8" a="1"/>
  <c r="B146" i="8" s="1"/>
  <c r="C146" i="8" a="1"/>
  <c r="C146" i="8"/>
  <c r="D146" i="8" a="1"/>
  <c r="D146" i="8" s="1"/>
  <c r="E146" i="8" a="1"/>
  <c r="E146" i="8"/>
  <c r="F146" i="8" a="1"/>
  <c r="F146" i="8" s="1"/>
  <c r="B147" i="8" a="1"/>
  <c r="B147" i="8"/>
  <c r="C147" i="8" a="1"/>
  <c r="C147" i="8" s="1"/>
  <c r="D147" i="8" a="1"/>
  <c r="D147" i="8" s="1"/>
  <c r="E147" i="8" a="1"/>
  <c r="E147" i="8" s="1"/>
  <c r="F147" i="8" a="1"/>
  <c r="F147" i="8" s="1"/>
  <c r="B148" i="8" a="1"/>
  <c r="B148" i="8" s="1"/>
  <c r="C148" i="8" a="1"/>
  <c r="C148" i="8" s="1"/>
  <c r="D148" i="8" a="1"/>
  <c r="D148" i="8" s="1"/>
  <c r="E148" i="8" a="1"/>
  <c r="E148" i="8" s="1"/>
  <c r="F148" i="8" a="1"/>
  <c r="F148" i="8" s="1"/>
  <c r="B149" i="8" a="1"/>
  <c r="B149" i="8" s="1"/>
  <c r="C149" i="8" a="1"/>
  <c r="C149" i="8" s="1"/>
  <c r="D149" i="8" a="1"/>
  <c r="D149" i="8" s="1"/>
  <c r="E149" i="8" a="1"/>
  <c r="E149" i="8" s="1"/>
  <c r="F149" i="8" a="1"/>
  <c r="F149" i="8" s="1"/>
  <c r="B150" i="8" a="1"/>
  <c r="B150" i="8" s="1"/>
  <c r="C150" i="8" a="1"/>
  <c r="C150" i="8" s="1"/>
  <c r="D150" i="8" a="1"/>
  <c r="D150" i="8" s="1"/>
  <c r="E150" i="8" a="1"/>
  <c r="E150" i="8" s="1"/>
  <c r="F150" i="8" a="1"/>
  <c r="F150" i="8" s="1"/>
  <c r="B151" i="8" a="1"/>
  <c r="B151" i="8" s="1"/>
  <c r="C151" i="8" a="1"/>
  <c r="C151" i="8" s="1"/>
  <c r="D151" i="8" a="1"/>
  <c r="D151" i="8" s="1"/>
  <c r="E151" i="8" a="1"/>
  <c r="E151" i="8" s="1"/>
  <c r="F151" i="8" a="1"/>
  <c r="F151" i="8" s="1"/>
  <c r="B152" i="8" a="1"/>
  <c r="B152" i="8" s="1"/>
  <c r="C152" i="8" a="1"/>
  <c r="C152" i="8" s="1"/>
  <c r="D152" i="8" a="1"/>
  <c r="D152" i="8" s="1"/>
  <c r="E152" i="8" a="1"/>
  <c r="E152" i="8" s="1"/>
  <c r="F152" i="8" a="1"/>
  <c r="F152" i="8" s="1"/>
  <c r="B153" i="8" a="1"/>
  <c r="B153" i="8" s="1"/>
  <c r="C153" i="8" a="1"/>
  <c r="C153" i="8" s="1"/>
  <c r="D153" i="8" a="1"/>
  <c r="D153" i="8" s="1"/>
  <c r="E153" i="8" a="1"/>
  <c r="E153" i="8" s="1"/>
  <c r="F153" i="8" a="1"/>
  <c r="F153" i="8" s="1"/>
  <c r="B154" i="8" a="1"/>
  <c r="B154" i="8" s="1"/>
  <c r="C154" i="8" a="1"/>
  <c r="C154" i="8" s="1"/>
  <c r="D154" i="8" a="1"/>
  <c r="D154" i="8" s="1"/>
  <c r="E154" i="8" a="1"/>
  <c r="E154" i="8" s="1"/>
  <c r="F154" i="8" a="1"/>
  <c r="F154" i="8" s="1"/>
  <c r="B155" i="8" a="1"/>
  <c r="B155" i="8" s="1"/>
  <c r="C155" i="8" a="1"/>
  <c r="C155" i="8" s="1"/>
  <c r="D155" i="8" a="1"/>
  <c r="D155" i="8" s="1"/>
  <c r="E155" i="8" a="1"/>
  <c r="E155" i="8" s="1"/>
  <c r="F155" i="8" a="1"/>
  <c r="F155" i="8" s="1"/>
  <c r="B156" i="8" a="1"/>
  <c r="B156" i="8" s="1"/>
  <c r="C156" i="8" a="1"/>
  <c r="C156" i="8" s="1"/>
  <c r="D156" i="8" a="1"/>
  <c r="D156" i="8" s="1"/>
  <c r="E156" i="8" a="1"/>
  <c r="E156" i="8" s="1"/>
  <c r="F156" i="8" a="1"/>
  <c r="F156" i="8" s="1"/>
  <c r="B157" i="8" a="1"/>
  <c r="B157" i="8" s="1"/>
  <c r="C157" i="8" a="1"/>
  <c r="C157" i="8" s="1"/>
  <c r="D157" i="8" a="1"/>
  <c r="D157" i="8" s="1"/>
  <c r="E157" i="8" a="1"/>
  <c r="E157" i="8" s="1"/>
  <c r="F157" i="8" a="1"/>
  <c r="F157" i="8" s="1"/>
  <c r="B158" i="8" a="1"/>
  <c r="B158" i="8" s="1"/>
  <c r="C158" i="8" a="1"/>
  <c r="C158" i="8" s="1"/>
  <c r="D158" i="8" a="1"/>
  <c r="D158" i="8" s="1"/>
  <c r="E158" i="8" a="1"/>
  <c r="E158" i="8" s="1"/>
  <c r="F158" i="8" a="1"/>
  <c r="F158" i="8" s="1"/>
  <c r="B159" i="8" a="1"/>
  <c r="B159" i="8" s="1"/>
  <c r="C159" i="8" a="1"/>
  <c r="C159" i="8" s="1"/>
  <c r="D159" i="8" a="1"/>
  <c r="D159" i="8" s="1"/>
  <c r="E159" i="8" a="1"/>
  <c r="E159" i="8" s="1"/>
  <c r="F159" i="8" a="1"/>
  <c r="F159" i="8" s="1"/>
  <c r="B160" i="8" a="1"/>
  <c r="B160" i="8" s="1"/>
  <c r="C160" i="8" a="1"/>
  <c r="C160" i="8" s="1"/>
  <c r="D160" i="8" a="1"/>
  <c r="D160" i="8" s="1"/>
  <c r="E160" i="8" a="1"/>
  <c r="E160" i="8" s="1"/>
  <c r="F160" i="8" a="1"/>
  <c r="F160" i="8" s="1"/>
  <c r="B161" i="8" a="1"/>
  <c r="B161" i="8" s="1"/>
  <c r="C161" i="8" a="1"/>
  <c r="C161" i="8" s="1"/>
  <c r="D161" i="8" a="1"/>
  <c r="D161" i="8" s="1"/>
  <c r="E161" i="8" a="1"/>
  <c r="E161" i="8" s="1"/>
  <c r="F161" i="8" a="1"/>
  <c r="F161" i="8" s="1"/>
  <c r="B162" i="8" a="1"/>
  <c r="B162" i="8" s="1"/>
  <c r="C162" i="8" a="1"/>
  <c r="C162" i="8" s="1"/>
  <c r="D162" i="8" a="1"/>
  <c r="D162" i="8" s="1"/>
  <c r="E162" i="8" a="1"/>
  <c r="E162" i="8" s="1"/>
  <c r="F162" i="8" a="1"/>
  <c r="F162" i="8" s="1"/>
  <c r="B163" i="8" a="1"/>
  <c r="B163" i="8" s="1"/>
  <c r="C163" i="8" a="1"/>
  <c r="C163" i="8" s="1"/>
  <c r="D163" i="8" a="1"/>
  <c r="D163" i="8" s="1"/>
  <c r="E163" i="8" a="1"/>
  <c r="E163" i="8" s="1"/>
  <c r="F163" i="8" a="1"/>
  <c r="F163" i="8" s="1"/>
  <c r="B164" i="8" a="1"/>
  <c r="B164" i="8" s="1"/>
  <c r="C164" i="8" a="1"/>
  <c r="C164" i="8" s="1"/>
  <c r="D164" i="8" a="1"/>
  <c r="D164" i="8" s="1"/>
  <c r="E164" i="8" a="1"/>
  <c r="E164" i="8" s="1"/>
  <c r="F164" i="8" a="1"/>
  <c r="F164" i="8" s="1"/>
  <c r="B165" i="8" a="1"/>
  <c r="B165" i="8" s="1"/>
  <c r="C165" i="8" a="1"/>
  <c r="C165" i="8" s="1"/>
  <c r="D165" i="8" a="1"/>
  <c r="D165" i="8" s="1"/>
  <c r="E165" i="8" a="1"/>
  <c r="E165" i="8" s="1"/>
  <c r="F165" i="8" a="1"/>
  <c r="F165" i="8" s="1"/>
  <c r="B166" i="8" a="1"/>
  <c r="B166" i="8" s="1"/>
  <c r="C166" i="8" a="1"/>
  <c r="C166" i="8" s="1"/>
  <c r="D166" i="8" a="1"/>
  <c r="D166" i="8" s="1"/>
  <c r="E166" i="8" a="1"/>
  <c r="E166" i="8" s="1"/>
  <c r="F166" i="8" a="1"/>
  <c r="F166" i="8" s="1"/>
  <c r="B167" i="8" a="1"/>
  <c r="B167" i="8" s="1"/>
  <c r="C167" i="8" a="1"/>
  <c r="C167" i="8" s="1"/>
  <c r="D167" i="8" a="1"/>
  <c r="D167" i="8" s="1"/>
  <c r="E167" i="8" a="1"/>
  <c r="E167" i="8" s="1"/>
  <c r="F167" i="8" a="1"/>
  <c r="F167" i="8" s="1"/>
  <c r="B168" i="8" a="1"/>
  <c r="B168" i="8" s="1"/>
  <c r="C168" i="8" a="1"/>
  <c r="C168" i="8" s="1"/>
  <c r="D168" i="8" a="1"/>
  <c r="D168" i="8" s="1"/>
  <c r="E168" i="8" a="1"/>
  <c r="E168" i="8" s="1"/>
  <c r="F168" i="8" a="1"/>
  <c r="F168" i="8" s="1"/>
  <c r="B169" i="8" a="1"/>
  <c r="B169" i="8" s="1"/>
  <c r="C169" i="8" a="1"/>
  <c r="C169" i="8" s="1"/>
  <c r="D169" i="8" a="1"/>
  <c r="D169" i="8" s="1"/>
  <c r="E169" i="8" a="1"/>
  <c r="E169" i="8" s="1"/>
  <c r="F169" i="8" a="1"/>
  <c r="F169" i="8" s="1"/>
  <c r="B170" i="8" a="1"/>
  <c r="B170" i="8" s="1"/>
  <c r="C170" i="8" a="1"/>
  <c r="C170" i="8" s="1"/>
  <c r="D170" i="8" a="1"/>
  <c r="D170" i="8" s="1"/>
  <c r="E170" i="8" a="1"/>
  <c r="E170" i="8" s="1"/>
  <c r="F170" i="8" a="1"/>
  <c r="F170" i="8" s="1"/>
  <c r="B171" i="8" a="1"/>
  <c r="B171" i="8" s="1"/>
  <c r="C171" i="8" a="1"/>
  <c r="C171" i="8" s="1"/>
  <c r="D171" i="8" a="1"/>
  <c r="D171" i="8" s="1"/>
  <c r="E171" i="8" a="1"/>
  <c r="E171" i="8" s="1"/>
  <c r="F171" i="8" a="1"/>
  <c r="F171" i="8" s="1"/>
  <c r="B172" i="8" a="1"/>
  <c r="B172" i="8" s="1"/>
  <c r="C172" i="8" a="1"/>
  <c r="C172" i="8" s="1"/>
  <c r="D172" i="8" a="1"/>
  <c r="D172" i="8" s="1"/>
  <c r="E172" i="8" a="1"/>
  <c r="E172" i="8" s="1"/>
  <c r="F172" i="8" a="1"/>
  <c r="F172" i="8" s="1"/>
  <c r="B173" i="8" a="1"/>
  <c r="B173" i="8" s="1"/>
  <c r="C173" i="8" a="1"/>
  <c r="C173" i="8" s="1"/>
  <c r="D173" i="8" a="1"/>
  <c r="D173" i="8" s="1"/>
  <c r="E173" i="8" a="1"/>
  <c r="E173" i="8" s="1"/>
  <c r="F173" i="8" a="1"/>
  <c r="F173" i="8" s="1"/>
  <c r="B174" i="8" a="1"/>
  <c r="B174" i="8" s="1"/>
  <c r="C174" i="8" a="1"/>
  <c r="C174" i="8" s="1"/>
  <c r="D174" i="8" a="1"/>
  <c r="D174" i="8" s="1"/>
  <c r="E174" i="8" a="1"/>
  <c r="E174" i="8" s="1"/>
  <c r="F174" i="8" a="1"/>
  <c r="F174" i="8" s="1"/>
  <c r="B175" i="8" a="1"/>
  <c r="B175" i="8" s="1"/>
  <c r="C175" i="8" a="1"/>
  <c r="C175" i="8" s="1"/>
  <c r="D175" i="8" a="1"/>
  <c r="D175" i="8" s="1"/>
  <c r="E175" i="8" a="1"/>
  <c r="E175" i="8" s="1"/>
  <c r="F175" i="8" a="1"/>
  <c r="F175" i="8" s="1"/>
  <c r="B176" i="8" a="1"/>
  <c r="B176" i="8" s="1"/>
  <c r="C176" i="8" a="1"/>
  <c r="C176" i="8" s="1"/>
  <c r="D176" i="8" a="1"/>
  <c r="D176" i="8" s="1"/>
  <c r="E176" i="8" a="1"/>
  <c r="E176" i="8" s="1"/>
  <c r="F176" i="8" a="1"/>
  <c r="F176" i="8" s="1"/>
  <c r="B177" i="8" a="1"/>
  <c r="B177" i="8" s="1"/>
  <c r="C177" i="8" a="1"/>
  <c r="C177" i="8" s="1"/>
  <c r="D177" i="8" a="1"/>
  <c r="D177" i="8" s="1"/>
  <c r="E177" i="8" a="1"/>
  <c r="E177" i="8" s="1"/>
  <c r="F177" i="8" a="1"/>
  <c r="F177" i="8" s="1"/>
  <c r="B178" i="8" a="1"/>
  <c r="B178" i="8" s="1"/>
  <c r="C178" i="8" a="1"/>
  <c r="C178" i="8" s="1"/>
  <c r="D178" i="8" a="1"/>
  <c r="D178" i="8" s="1"/>
  <c r="E178" i="8" a="1"/>
  <c r="E178" i="8" s="1"/>
  <c r="F178" i="8" a="1"/>
  <c r="F178" i="8" s="1"/>
  <c r="B179" i="8" a="1"/>
  <c r="B179" i="8" s="1"/>
  <c r="C179" i="8" a="1"/>
  <c r="C179" i="8" s="1"/>
  <c r="D179" i="8" a="1"/>
  <c r="D179" i="8" s="1"/>
  <c r="E179" i="8" a="1"/>
  <c r="E179" i="8" s="1"/>
  <c r="F179" i="8" a="1"/>
  <c r="F179" i="8" s="1"/>
  <c r="B180" i="8" a="1"/>
  <c r="B180" i="8" s="1"/>
  <c r="C180" i="8" a="1"/>
  <c r="C180" i="8" s="1"/>
  <c r="D180" i="8" a="1"/>
  <c r="D180" i="8" s="1"/>
  <c r="E180" i="8" a="1"/>
  <c r="E180" i="8" s="1"/>
  <c r="F180" i="8" a="1"/>
  <c r="F180" i="8" s="1"/>
  <c r="B181" i="8" a="1"/>
  <c r="B181" i="8" s="1"/>
  <c r="C181" i="8" a="1"/>
  <c r="C181" i="8" s="1"/>
  <c r="D181" i="8" a="1"/>
  <c r="D181" i="8" s="1"/>
  <c r="E181" i="8" a="1"/>
  <c r="E181" i="8" s="1"/>
  <c r="F181" i="8" a="1"/>
  <c r="F181" i="8" s="1"/>
  <c r="B182" i="8" a="1"/>
  <c r="B182" i="8" s="1"/>
  <c r="C182" i="8" a="1"/>
  <c r="C182" i="8" s="1"/>
  <c r="D182" i="8" a="1"/>
  <c r="D182" i="8" s="1"/>
  <c r="E182" i="8" a="1"/>
  <c r="E182" i="8" s="1"/>
  <c r="F182" i="8" a="1"/>
  <c r="F182" i="8" s="1"/>
  <c r="B183" i="8" a="1"/>
  <c r="B183" i="8" s="1"/>
  <c r="C183" i="8" a="1"/>
  <c r="C183" i="8" s="1"/>
  <c r="D183" i="8" a="1"/>
  <c r="D183" i="8" s="1"/>
  <c r="E183" i="8" a="1"/>
  <c r="E183" i="8" s="1"/>
  <c r="F183" i="8" a="1"/>
  <c r="F183" i="8" s="1"/>
  <c r="B184" i="8" a="1"/>
  <c r="B184" i="8" s="1"/>
  <c r="C184" i="8" a="1"/>
  <c r="C184" i="8" s="1"/>
  <c r="D184" i="8" a="1"/>
  <c r="D184" i="8" s="1"/>
  <c r="E184" i="8" a="1"/>
  <c r="E184" i="8" s="1"/>
  <c r="F184" i="8" a="1"/>
  <c r="F184" i="8" s="1"/>
  <c r="B185" i="8" a="1"/>
  <c r="B185" i="8" s="1"/>
  <c r="C185" i="8" a="1"/>
  <c r="C185" i="8" s="1"/>
  <c r="D185" i="8" a="1"/>
  <c r="D185" i="8" s="1"/>
  <c r="E185" i="8" a="1"/>
  <c r="E185" i="8" s="1"/>
  <c r="F185" i="8" a="1"/>
  <c r="F185" i="8" s="1"/>
  <c r="B186" i="8" a="1"/>
  <c r="B186" i="8" s="1"/>
  <c r="C186" i="8" a="1"/>
  <c r="C186" i="8" s="1"/>
  <c r="D186" i="8" a="1"/>
  <c r="D186" i="8" s="1"/>
  <c r="E186" i="8" a="1"/>
  <c r="E186" i="8" s="1"/>
  <c r="F186" i="8" a="1"/>
  <c r="F186" i="8" s="1"/>
  <c r="B187" i="8" a="1"/>
  <c r="B187" i="8" s="1"/>
  <c r="C187" i="8" a="1"/>
  <c r="C187" i="8" s="1"/>
  <c r="D187" i="8" a="1"/>
  <c r="D187" i="8" s="1"/>
  <c r="E187" i="8" a="1"/>
  <c r="E187" i="8" s="1"/>
  <c r="F187" i="8" a="1"/>
  <c r="F187" i="8" s="1"/>
  <c r="B188" i="8" a="1"/>
  <c r="B188" i="8" s="1"/>
  <c r="C188" i="8" a="1"/>
  <c r="C188" i="8" s="1"/>
  <c r="D188" i="8" a="1"/>
  <c r="D188" i="8" s="1"/>
  <c r="E188" i="8" a="1"/>
  <c r="E188" i="8" s="1"/>
  <c r="F188" i="8" a="1"/>
  <c r="F188" i="8" s="1"/>
  <c r="B189" i="8" a="1"/>
  <c r="B189" i="8" s="1"/>
  <c r="C189" i="8" a="1"/>
  <c r="C189" i="8" s="1"/>
  <c r="D189" i="8" a="1"/>
  <c r="D189" i="8" s="1"/>
  <c r="E189" i="8" a="1"/>
  <c r="E189" i="8" s="1"/>
  <c r="F189" i="8" a="1"/>
  <c r="F189" i="8" s="1"/>
  <c r="B190" i="8" a="1"/>
  <c r="B190" i="8" s="1"/>
  <c r="C190" i="8" a="1"/>
  <c r="C190" i="8" s="1"/>
  <c r="D190" i="8" a="1"/>
  <c r="D190" i="8" s="1"/>
  <c r="E190" i="8" a="1"/>
  <c r="E190" i="8" s="1"/>
  <c r="F190" i="8" a="1"/>
  <c r="F190" i="8" s="1"/>
  <c r="B191" i="8" a="1"/>
  <c r="B191" i="8" s="1"/>
  <c r="C191" i="8" a="1"/>
  <c r="C191" i="8" s="1"/>
  <c r="D191" i="8" a="1"/>
  <c r="D191" i="8" s="1"/>
  <c r="E191" i="8" a="1"/>
  <c r="E191" i="8" s="1"/>
  <c r="F191" i="8" a="1"/>
  <c r="F191" i="8" s="1"/>
  <c r="B192" i="8" a="1"/>
  <c r="B192" i="8" s="1"/>
  <c r="C192" i="8" a="1"/>
  <c r="C192" i="8" s="1"/>
  <c r="D192" i="8" a="1"/>
  <c r="D192" i="8" s="1"/>
  <c r="E192" i="8" a="1"/>
  <c r="E192" i="8" s="1"/>
  <c r="F192" i="8" a="1"/>
  <c r="F192" i="8" s="1"/>
  <c r="B193" i="8" a="1"/>
  <c r="B193" i="8" s="1"/>
  <c r="C193" i="8" a="1"/>
  <c r="C193" i="8" s="1"/>
  <c r="D193" i="8" a="1"/>
  <c r="D193" i="8" s="1"/>
  <c r="E193" i="8" a="1"/>
  <c r="E193" i="8" s="1"/>
  <c r="F193" i="8" a="1"/>
  <c r="F193" i="8" s="1"/>
  <c r="B194" i="8" a="1"/>
  <c r="B194" i="8" s="1"/>
  <c r="C194" i="8" a="1"/>
  <c r="C194" i="8" s="1"/>
  <c r="D194" i="8" a="1"/>
  <c r="D194" i="8" s="1"/>
  <c r="E194" i="8" a="1"/>
  <c r="E194" i="8" s="1"/>
  <c r="F194" i="8" a="1"/>
  <c r="F194" i="8" s="1"/>
  <c r="B195" i="8" a="1"/>
  <c r="B195" i="8" s="1"/>
  <c r="C195" i="8" a="1"/>
  <c r="C195" i="8" s="1"/>
  <c r="D195" i="8" a="1"/>
  <c r="D195" i="8" s="1"/>
  <c r="E195" i="8" a="1"/>
  <c r="E195" i="8" s="1"/>
  <c r="F195" i="8" a="1"/>
  <c r="F195" i="8" s="1"/>
  <c r="B196" i="8" a="1"/>
  <c r="B196" i="8" s="1"/>
  <c r="C196" i="8" a="1"/>
  <c r="C196" i="8" s="1"/>
  <c r="D196" i="8" a="1"/>
  <c r="D196" i="8" s="1"/>
  <c r="E196" i="8" a="1"/>
  <c r="E196" i="8" s="1"/>
  <c r="F196" i="8" a="1"/>
  <c r="F196" i="8" s="1"/>
  <c r="B197" i="8" a="1"/>
  <c r="B197" i="8" s="1"/>
  <c r="C197" i="8" a="1"/>
  <c r="C197" i="8" s="1"/>
  <c r="D197" i="8" a="1"/>
  <c r="D197" i="8" s="1"/>
  <c r="E197" i="8" a="1"/>
  <c r="E197" i="8" s="1"/>
  <c r="F197" i="8" a="1"/>
  <c r="F197" i="8" s="1"/>
  <c r="B198" i="8" a="1"/>
  <c r="B198" i="8" s="1"/>
  <c r="C198" i="8" a="1"/>
  <c r="C198" i="8" s="1"/>
  <c r="D198" i="8" a="1"/>
  <c r="D198" i="8" s="1"/>
  <c r="E198" i="8" a="1"/>
  <c r="E198" i="8" s="1"/>
  <c r="F198" i="8" a="1"/>
  <c r="F198" i="8" s="1"/>
  <c r="B199" i="8" a="1"/>
  <c r="B199" i="8" s="1"/>
  <c r="C199" i="8" a="1"/>
  <c r="C199" i="8" s="1"/>
  <c r="D199" i="8" a="1"/>
  <c r="D199" i="8" s="1"/>
  <c r="E199" i="8" a="1"/>
  <c r="E199" i="8" s="1"/>
  <c r="F199" i="8" a="1"/>
  <c r="F199" i="8" s="1"/>
  <c r="B200" i="8" a="1"/>
  <c r="B200" i="8" s="1"/>
  <c r="C200" i="8" a="1"/>
  <c r="C200" i="8" s="1"/>
  <c r="D200" i="8" a="1"/>
  <c r="D200" i="8" s="1"/>
  <c r="E200" i="8" a="1"/>
  <c r="E200" i="8" s="1"/>
  <c r="F200" i="8" a="1"/>
  <c r="F200" i="8" s="1"/>
  <c r="B201" i="8" a="1"/>
  <c r="B201" i="8" s="1"/>
  <c r="C201" i="8" a="1"/>
  <c r="C201" i="8" s="1"/>
  <c r="D201" i="8" a="1"/>
  <c r="D201" i="8" s="1"/>
  <c r="E201" i="8" a="1"/>
  <c r="E201" i="8" s="1"/>
  <c r="F201" i="8" a="1"/>
  <c r="F201" i="8" s="1"/>
  <c r="B202" i="8" a="1"/>
  <c r="B202" i="8" s="1"/>
  <c r="C202" i="8" a="1"/>
  <c r="C202" i="8" s="1"/>
  <c r="D202" i="8" a="1"/>
  <c r="D202" i="8" s="1"/>
  <c r="E202" i="8" a="1"/>
  <c r="E202" i="8" s="1"/>
  <c r="F202" i="8" a="1"/>
  <c r="F202" i="8" s="1"/>
  <c r="B203" i="8" a="1"/>
  <c r="B203" i="8" s="1"/>
  <c r="C203" i="8" a="1"/>
  <c r="C203" i="8" s="1"/>
  <c r="D203" i="8" a="1"/>
  <c r="D203" i="8" s="1"/>
  <c r="E203" i="8" a="1"/>
  <c r="E203" i="8" s="1"/>
  <c r="F203" i="8" a="1"/>
  <c r="F203" i="8" s="1"/>
  <c r="B204" i="8" a="1"/>
  <c r="B204" i="8" s="1"/>
  <c r="C204" i="8" a="1"/>
  <c r="C204" i="8" s="1"/>
  <c r="D204" i="8" a="1"/>
  <c r="D204" i="8" s="1"/>
  <c r="E204" i="8" a="1"/>
  <c r="E204" i="8" s="1"/>
  <c r="F204" i="8" a="1"/>
  <c r="F204" i="8" s="1"/>
  <c r="B205" i="8" a="1"/>
  <c r="B205" i="8" s="1"/>
  <c r="C205" i="8" a="1"/>
  <c r="C205" i="8" s="1"/>
  <c r="D205" i="8" a="1"/>
  <c r="D205" i="8" s="1"/>
  <c r="E205" i="8" a="1"/>
  <c r="E205" i="8" s="1"/>
  <c r="F205" i="8" a="1"/>
  <c r="F205" i="8" s="1"/>
  <c r="B206" i="8" a="1"/>
  <c r="B206" i="8" s="1"/>
  <c r="C206" i="8" a="1"/>
  <c r="C206" i="8" s="1"/>
  <c r="D206" i="8" a="1"/>
  <c r="D206" i="8" s="1"/>
  <c r="E206" i="8" a="1"/>
  <c r="E206" i="8" s="1"/>
  <c r="F206" i="8" a="1"/>
  <c r="F206" i="8" s="1"/>
  <c r="B207" i="8" a="1"/>
  <c r="B207" i="8" s="1"/>
  <c r="C207" i="8" a="1"/>
  <c r="C207" i="8" s="1"/>
  <c r="D207" i="8" a="1"/>
  <c r="D207" i="8" s="1"/>
  <c r="E207" i="8" a="1"/>
  <c r="E207" i="8" s="1"/>
  <c r="F207" i="8" a="1"/>
  <c r="F207" i="8" s="1"/>
  <c r="B208" i="8" a="1"/>
  <c r="B208" i="8" s="1"/>
  <c r="C208" i="8" a="1"/>
  <c r="C208" i="8" s="1"/>
  <c r="D208" i="8" a="1"/>
  <c r="D208" i="8" s="1"/>
  <c r="E208" i="8" a="1"/>
  <c r="E208" i="8" s="1"/>
  <c r="F208" i="8" a="1"/>
  <c r="F208" i="8" s="1"/>
  <c r="B209" i="8" a="1"/>
  <c r="B209" i="8" s="1"/>
  <c r="C209" i="8" a="1"/>
  <c r="C209" i="8" s="1"/>
  <c r="D209" i="8" a="1"/>
  <c r="D209" i="8" s="1"/>
  <c r="E209" i="8" a="1"/>
  <c r="E209" i="8" s="1"/>
  <c r="F209" i="8" a="1"/>
  <c r="F209" i="8" s="1"/>
  <c r="B210" i="8" a="1"/>
  <c r="B210" i="8" s="1"/>
  <c r="C210" i="8" a="1"/>
  <c r="C210" i="8" s="1"/>
  <c r="D210" i="8" a="1"/>
  <c r="D210" i="8" s="1"/>
  <c r="E210" i="8" a="1"/>
  <c r="E210" i="8" s="1"/>
  <c r="F210" i="8" a="1"/>
  <c r="F210" i="8" s="1"/>
  <c r="B211" i="8" a="1"/>
  <c r="B211" i="8" s="1"/>
  <c r="C211" i="8" a="1"/>
  <c r="C211" i="8" s="1"/>
  <c r="D211" i="8" a="1"/>
  <c r="D211" i="8" s="1"/>
  <c r="E211" i="8" a="1"/>
  <c r="E211" i="8" s="1"/>
  <c r="F211" i="8" a="1"/>
  <c r="F211" i="8" s="1"/>
  <c r="B212" i="8" a="1"/>
  <c r="B212" i="8" s="1"/>
  <c r="C212" i="8" a="1"/>
  <c r="C212" i="8" s="1"/>
  <c r="D212" i="8" a="1"/>
  <c r="D212" i="8" s="1"/>
  <c r="E212" i="8" a="1"/>
  <c r="E212" i="8" s="1"/>
  <c r="F212" i="8" a="1"/>
  <c r="F212" i="8" s="1"/>
  <c r="B213" i="8" a="1"/>
  <c r="B213" i="8" s="1"/>
  <c r="C213" i="8" a="1"/>
  <c r="C213" i="8" s="1"/>
  <c r="D213" i="8" a="1"/>
  <c r="D213" i="8" s="1"/>
  <c r="E213" i="8" a="1"/>
  <c r="E213" i="8" s="1"/>
  <c r="F213" i="8" a="1"/>
  <c r="F213" i="8" s="1"/>
  <c r="B214" i="8" a="1"/>
  <c r="B214" i="8" s="1"/>
  <c r="C214" i="8" a="1"/>
  <c r="C214" i="8" s="1"/>
  <c r="D214" i="8" a="1"/>
  <c r="D214" i="8" s="1"/>
  <c r="E214" i="8" a="1"/>
  <c r="E214" i="8" s="1"/>
  <c r="F214" i="8" a="1"/>
  <c r="F214" i="8" s="1"/>
  <c r="B215" i="8" a="1"/>
  <c r="B215" i="8" s="1"/>
  <c r="C215" i="8" a="1"/>
  <c r="C215" i="8" s="1"/>
  <c r="D215" i="8" a="1"/>
  <c r="D215" i="8" s="1"/>
  <c r="E215" i="8" a="1"/>
  <c r="E215" i="8" s="1"/>
  <c r="F215" i="8" a="1"/>
  <c r="F215" i="8" s="1"/>
  <c r="B216" i="8" a="1"/>
  <c r="B216" i="8" s="1"/>
  <c r="C216" i="8" a="1"/>
  <c r="C216" i="8" s="1"/>
  <c r="D216" i="8" a="1"/>
  <c r="D216" i="8" s="1"/>
  <c r="E216" i="8" a="1"/>
  <c r="E216" i="8" s="1"/>
  <c r="F216" i="8" a="1"/>
  <c r="F216" i="8" s="1"/>
  <c r="B217" i="8" a="1"/>
  <c r="B217" i="8" s="1"/>
  <c r="C217" i="8" a="1"/>
  <c r="C217" i="8" s="1"/>
  <c r="D217" i="8" a="1"/>
  <c r="D217" i="8" s="1"/>
  <c r="E217" i="8" a="1"/>
  <c r="E217" i="8" s="1"/>
  <c r="F217" i="8" a="1"/>
  <c r="F217" i="8" s="1"/>
  <c r="B218" i="8" a="1"/>
  <c r="B218" i="8" s="1"/>
  <c r="C218" i="8" a="1"/>
  <c r="C218" i="8" s="1"/>
  <c r="D218" i="8" a="1"/>
  <c r="D218" i="8" s="1"/>
  <c r="E218" i="8" a="1"/>
  <c r="E218" i="8" s="1"/>
  <c r="F218" i="8" a="1"/>
  <c r="F218" i="8" s="1"/>
  <c r="B219" i="8" a="1"/>
  <c r="B219" i="8" s="1"/>
  <c r="C219" i="8" a="1"/>
  <c r="C219" i="8" s="1"/>
  <c r="D219" i="8" a="1"/>
  <c r="D219" i="8" s="1"/>
  <c r="E219" i="8" a="1"/>
  <c r="E219" i="8" s="1"/>
  <c r="F219" i="8" a="1"/>
  <c r="F219" i="8" s="1"/>
  <c r="B220" i="8" a="1"/>
  <c r="B220" i="8" s="1"/>
  <c r="C220" i="8" a="1"/>
  <c r="C220" i="8" s="1"/>
  <c r="D220" i="8" a="1"/>
  <c r="D220" i="8" s="1"/>
  <c r="E220" i="8" a="1"/>
  <c r="E220" i="8" s="1"/>
  <c r="F220" i="8" a="1"/>
  <c r="F220" i="8" s="1"/>
  <c r="B221" i="8" a="1"/>
  <c r="B221" i="8" s="1"/>
  <c r="C221" i="8" a="1"/>
  <c r="C221" i="8" s="1"/>
  <c r="D221" i="8" a="1"/>
  <c r="D221" i="8" s="1"/>
  <c r="E221" i="8" a="1"/>
  <c r="E221" i="8" s="1"/>
  <c r="F221" i="8" a="1"/>
  <c r="F221" i="8" s="1"/>
  <c r="B222" i="8" a="1"/>
  <c r="B222" i="8" s="1"/>
  <c r="C222" i="8" a="1"/>
  <c r="C222" i="8" s="1"/>
  <c r="D222" i="8" a="1"/>
  <c r="D222" i="8" s="1"/>
  <c r="E222" i="8" a="1"/>
  <c r="E222" i="8" s="1"/>
  <c r="F222" i="8" a="1"/>
  <c r="F222" i="8" s="1"/>
  <c r="B223" i="8" a="1"/>
  <c r="B223" i="8" s="1"/>
  <c r="C223" i="8" a="1"/>
  <c r="C223" i="8" s="1"/>
  <c r="D223" i="8" a="1"/>
  <c r="D223" i="8" s="1"/>
  <c r="E223" i="8" a="1"/>
  <c r="E223" i="8" s="1"/>
  <c r="F223" i="8" a="1"/>
  <c r="F223" i="8" s="1"/>
  <c r="B224" i="8" a="1"/>
  <c r="B224" i="8" s="1"/>
  <c r="C224" i="8" a="1"/>
  <c r="C224" i="8" s="1"/>
  <c r="D224" i="8" a="1"/>
  <c r="D224" i="8" s="1"/>
  <c r="E224" i="8" a="1"/>
  <c r="E224" i="8" s="1"/>
  <c r="F224" i="8" a="1"/>
  <c r="F224" i="8" s="1"/>
  <c r="B225" i="8" a="1"/>
  <c r="B225" i="8" s="1"/>
  <c r="C225" i="8" a="1"/>
  <c r="C225" i="8" s="1"/>
  <c r="D225" i="8" a="1"/>
  <c r="D225" i="8" s="1"/>
  <c r="E225" i="8" a="1"/>
  <c r="E225" i="8" s="1"/>
  <c r="F225" i="8" a="1"/>
  <c r="F225" i="8" s="1"/>
  <c r="B226" i="8" a="1"/>
  <c r="B226" i="8" s="1"/>
  <c r="C226" i="8" a="1"/>
  <c r="C226" i="8" s="1"/>
  <c r="D226" i="8" a="1"/>
  <c r="D226" i="8" s="1"/>
  <c r="E226" i="8" a="1"/>
  <c r="E226" i="8" s="1"/>
  <c r="F226" i="8" a="1"/>
  <c r="F226" i="8" s="1"/>
  <c r="B227" i="8" a="1"/>
  <c r="B227" i="8" s="1"/>
  <c r="C227" i="8" a="1"/>
  <c r="C227" i="8" s="1"/>
  <c r="D227" i="8" a="1"/>
  <c r="D227" i="8" s="1"/>
  <c r="E227" i="8" a="1"/>
  <c r="E227" i="8" s="1"/>
  <c r="F227" i="8" a="1"/>
  <c r="F227" i="8" s="1"/>
  <c r="B228" i="8" a="1"/>
  <c r="B228" i="8" s="1"/>
  <c r="C228" i="8" a="1"/>
  <c r="C228" i="8" s="1"/>
  <c r="D228" i="8" a="1"/>
  <c r="D228" i="8" s="1"/>
  <c r="E228" i="8" a="1"/>
  <c r="E228" i="8" s="1"/>
  <c r="F228" i="8" a="1"/>
  <c r="F228" i="8" s="1"/>
  <c r="B229" i="8" a="1"/>
  <c r="B229" i="8" s="1"/>
  <c r="C229" i="8" a="1"/>
  <c r="C229" i="8" s="1"/>
  <c r="D229" i="8" a="1"/>
  <c r="D229" i="8" s="1"/>
  <c r="E229" i="8" a="1"/>
  <c r="E229" i="8" s="1"/>
  <c r="F229" i="8" a="1"/>
  <c r="F229" i="8" s="1"/>
  <c r="B230" i="8" a="1"/>
  <c r="B230" i="8" s="1"/>
  <c r="C230" i="8" a="1"/>
  <c r="C230" i="8" s="1"/>
  <c r="D230" i="8" a="1"/>
  <c r="D230" i="8" s="1"/>
  <c r="E230" i="8" a="1"/>
  <c r="E230" i="8" s="1"/>
  <c r="F230" i="8" a="1"/>
  <c r="F230" i="8" s="1"/>
  <c r="B231" i="8" a="1"/>
  <c r="B231" i="8" s="1"/>
  <c r="C231" i="8" a="1"/>
  <c r="C231" i="8" s="1"/>
  <c r="D231" i="8" a="1"/>
  <c r="D231" i="8" s="1"/>
  <c r="E231" i="8" a="1"/>
  <c r="E231" i="8" s="1"/>
  <c r="F231" i="8" a="1"/>
  <c r="F231" i="8" s="1"/>
  <c r="B232" i="8" a="1"/>
  <c r="B232" i="8" s="1"/>
  <c r="C232" i="8" a="1"/>
  <c r="C232" i="8" s="1"/>
  <c r="D232" i="8" a="1"/>
  <c r="D232" i="8" s="1"/>
  <c r="E232" i="8" a="1"/>
  <c r="E232" i="8" s="1"/>
  <c r="F232" i="8" a="1"/>
  <c r="F232" i="8" s="1"/>
  <c r="B233" i="8" a="1"/>
  <c r="B233" i="8" s="1"/>
  <c r="C233" i="8" a="1"/>
  <c r="C233" i="8" s="1"/>
  <c r="D233" i="8" a="1"/>
  <c r="D233" i="8" s="1"/>
  <c r="E233" i="8" a="1"/>
  <c r="E233" i="8" s="1"/>
  <c r="F233" i="8" a="1"/>
  <c r="F233" i="8" s="1"/>
  <c r="B234" i="8" a="1"/>
  <c r="B234" i="8" s="1"/>
  <c r="C234" i="8" a="1"/>
  <c r="C234" i="8" s="1"/>
  <c r="D234" i="8" a="1"/>
  <c r="D234" i="8" s="1"/>
  <c r="E234" i="8" a="1"/>
  <c r="E234" i="8" s="1"/>
  <c r="F234" i="8" a="1"/>
  <c r="F234" i="8" s="1"/>
  <c r="B235" i="8" a="1"/>
  <c r="B235" i="8" s="1"/>
  <c r="C235" i="8" a="1"/>
  <c r="C235" i="8" s="1"/>
  <c r="D235" i="8" a="1"/>
  <c r="D235" i="8" s="1"/>
  <c r="E235" i="8" a="1"/>
  <c r="E235" i="8" s="1"/>
  <c r="F235" i="8" a="1"/>
  <c r="F235" i="8" s="1"/>
  <c r="B236" i="8" a="1"/>
  <c r="B236" i="8" s="1"/>
  <c r="C236" i="8" a="1"/>
  <c r="C236" i="8" s="1"/>
  <c r="D236" i="8" a="1"/>
  <c r="D236" i="8" s="1"/>
  <c r="E236" i="8" a="1"/>
  <c r="E236" i="8" s="1"/>
  <c r="F236" i="8" a="1"/>
  <c r="F236" i="8" s="1"/>
  <c r="B237" i="8" a="1"/>
  <c r="B237" i="8" s="1"/>
  <c r="C237" i="8" a="1"/>
  <c r="C237" i="8" s="1"/>
  <c r="D237" i="8" a="1"/>
  <c r="D237" i="8" s="1"/>
  <c r="E237" i="8" a="1"/>
  <c r="E237" i="8" s="1"/>
  <c r="F237" i="8" a="1"/>
  <c r="F237" i="8" s="1"/>
  <c r="B238" i="8" a="1"/>
  <c r="B238" i="8" s="1"/>
  <c r="C238" i="8" a="1"/>
  <c r="C238" i="8" s="1"/>
  <c r="D238" i="8" a="1"/>
  <c r="D238" i="8" s="1"/>
  <c r="E238" i="8" a="1"/>
  <c r="E238" i="8" s="1"/>
  <c r="F238" i="8" a="1"/>
  <c r="F238" i="8" s="1"/>
  <c r="B239" i="8" a="1"/>
  <c r="B239" i="8" s="1"/>
  <c r="C239" i="8" a="1"/>
  <c r="C239" i="8" s="1"/>
  <c r="D239" i="8" a="1"/>
  <c r="D239" i="8" s="1"/>
  <c r="E239" i="8" a="1"/>
  <c r="E239" i="8" s="1"/>
  <c r="F239" i="8" a="1"/>
  <c r="F239" i="8" s="1"/>
  <c r="B240" i="8" a="1"/>
  <c r="B240" i="8" s="1"/>
  <c r="C240" i="8" a="1"/>
  <c r="C240" i="8" s="1"/>
  <c r="D240" i="8" a="1"/>
  <c r="D240" i="8" s="1"/>
  <c r="E240" i="8" a="1"/>
  <c r="E240" i="8" s="1"/>
  <c r="F240" i="8" a="1"/>
  <c r="F240" i="8" s="1"/>
  <c r="B241" i="8" a="1"/>
  <c r="B241" i="8" s="1"/>
  <c r="C241" i="8" a="1"/>
  <c r="C241" i="8" s="1"/>
  <c r="D241" i="8" a="1"/>
  <c r="D241" i="8" s="1"/>
  <c r="E241" i="8" a="1"/>
  <c r="E241" i="8" s="1"/>
  <c r="F241" i="8" a="1"/>
  <c r="F241" i="8" s="1"/>
  <c r="B242" i="8" a="1"/>
  <c r="B242" i="8" s="1"/>
  <c r="C242" i="8" a="1"/>
  <c r="C242" i="8" s="1"/>
  <c r="D242" i="8" a="1"/>
  <c r="D242" i="8" s="1"/>
  <c r="E242" i="8" a="1"/>
  <c r="E242" i="8" s="1"/>
  <c r="F242" i="8" a="1"/>
  <c r="F242" i="8" s="1"/>
  <c r="B243" i="8" a="1"/>
  <c r="B243" i="8" s="1"/>
  <c r="C243" i="8" a="1"/>
  <c r="C243" i="8" s="1"/>
  <c r="D243" i="8" a="1"/>
  <c r="D243" i="8" s="1"/>
  <c r="E243" i="8" a="1"/>
  <c r="E243" i="8" s="1"/>
  <c r="F243" i="8" a="1"/>
  <c r="F243" i="8" s="1"/>
  <c r="B244" i="8" a="1"/>
  <c r="B244" i="8" s="1"/>
  <c r="C244" i="8" a="1"/>
  <c r="C244" i="8" s="1"/>
  <c r="D244" i="8" a="1"/>
  <c r="D244" i="8" s="1"/>
  <c r="E244" i="8" a="1"/>
  <c r="E244" i="8" s="1"/>
  <c r="F244" i="8" a="1"/>
  <c r="F244" i="8" s="1"/>
  <c r="B245" i="8" a="1"/>
  <c r="B245" i="8" s="1"/>
  <c r="C245" i="8" a="1"/>
  <c r="C245" i="8" s="1"/>
  <c r="D245" i="8" a="1"/>
  <c r="D245" i="8" s="1"/>
  <c r="E245" i="8" a="1"/>
  <c r="E245" i="8" s="1"/>
  <c r="F245" i="8" a="1"/>
  <c r="F245" i="8" s="1"/>
  <c r="B246" i="8" a="1"/>
  <c r="B246" i="8" s="1"/>
  <c r="C246" i="8" a="1"/>
  <c r="C246" i="8" s="1"/>
  <c r="D246" i="8" a="1"/>
  <c r="D246" i="8" s="1"/>
  <c r="E246" i="8" a="1"/>
  <c r="E246" i="8" s="1"/>
  <c r="F246" i="8" a="1"/>
  <c r="F246" i="8" s="1"/>
  <c r="B247" i="8" a="1"/>
  <c r="B247" i="8" s="1"/>
  <c r="C247" i="8" a="1"/>
  <c r="C247" i="8" s="1"/>
  <c r="D247" i="8" a="1"/>
  <c r="D247" i="8" s="1"/>
  <c r="E247" i="8" a="1"/>
  <c r="E247" i="8" s="1"/>
  <c r="F247" i="8" a="1"/>
  <c r="F247" i="8" s="1"/>
  <c r="B248" i="8" a="1"/>
  <c r="B248" i="8" s="1"/>
  <c r="C248" i="8" a="1"/>
  <c r="C248" i="8" s="1"/>
  <c r="D248" i="8" a="1"/>
  <c r="D248" i="8" s="1"/>
  <c r="E248" i="8" a="1"/>
  <c r="E248" i="8" s="1"/>
  <c r="F248" i="8" a="1"/>
  <c r="F248" i="8" s="1"/>
  <c r="B249" i="8" a="1"/>
  <c r="B249" i="8" s="1"/>
  <c r="C249" i="8" a="1"/>
  <c r="C249" i="8" s="1"/>
  <c r="D249" i="8" a="1"/>
  <c r="D249" i="8" s="1"/>
  <c r="E249" i="8" a="1"/>
  <c r="E249" i="8" s="1"/>
  <c r="F249" i="8" a="1"/>
  <c r="F249" i="8" s="1"/>
  <c r="B250" i="8" a="1"/>
  <c r="B250" i="8" s="1"/>
  <c r="C250" i="8" a="1"/>
  <c r="C250" i="8" s="1"/>
  <c r="D250" i="8" a="1"/>
  <c r="D250" i="8" s="1"/>
  <c r="E250" i="8" a="1"/>
  <c r="E250" i="8" s="1"/>
  <c r="F250" i="8" a="1"/>
  <c r="F250" i="8" s="1"/>
  <c r="B251" i="8" a="1"/>
  <c r="B251" i="8" s="1"/>
  <c r="C251" i="8" a="1"/>
  <c r="C251" i="8" s="1"/>
  <c r="D251" i="8" a="1"/>
  <c r="D251" i="8" s="1"/>
  <c r="E251" i="8" a="1"/>
  <c r="E251" i="8" s="1"/>
  <c r="F251" i="8" a="1"/>
  <c r="F251" i="8" s="1"/>
  <c r="B252" i="8" a="1"/>
  <c r="B252" i="8" s="1"/>
  <c r="C252" i="8" a="1"/>
  <c r="C252" i="8" s="1"/>
  <c r="D252" i="8" a="1"/>
  <c r="D252" i="8" s="1"/>
  <c r="E252" i="8" a="1"/>
  <c r="E252" i="8" s="1"/>
  <c r="F252" i="8" a="1"/>
  <c r="F252" i="8" s="1"/>
  <c r="B253" i="8" a="1"/>
  <c r="B253" i="8" s="1"/>
  <c r="C253" i="8" a="1"/>
  <c r="C253" i="8" s="1"/>
  <c r="D253" i="8" a="1"/>
  <c r="D253" i="8" s="1"/>
  <c r="E253" i="8" a="1"/>
  <c r="E253" i="8" s="1"/>
  <c r="F253" i="8" a="1"/>
  <c r="F253" i="8" s="1"/>
  <c r="B254" i="8" a="1"/>
  <c r="B254" i="8" s="1"/>
  <c r="C254" i="8" a="1"/>
  <c r="C254" i="8" s="1"/>
  <c r="D254" i="8" a="1"/>
  <c r="D254" i="8" s="1"/>
  <c r="E254" i="8" a="1"/>
  <c r="E254" i="8" s="1"/>
  <c r="F254" i="8" a="1"/>
  <c r="F254" i="8" s="1"/>
  <c r="B255" i="8" a="1"/>
  <c r="B255" i="8" s="1"/>
  <c r="C255" i="8" a="1"/>
  <c r="C255" i="8" s="1"/>
  <c r="D255" i="8" a="1"/>
  <c r="D255" i="8" s="1"/>
  <c r="E255" i="8" a="1"/>
  <c r="E255" i="8" s="1"/>
  <c r="F255" i="8" a="1"/>
  <c r="F255" i="8" s="1"/>
  <c r="B256" i="8" a="1"/>
  <c r="B256" i="8" s="1"/>
  <c r="C256" i="8" a="1"/>
  <c r="C256" i="8" s="1"/>
  <c r="D256" i="8" a="1"/>
  <c r="D256" i="8" s="1"/>
  <c r="E256" i="8" a="1"/>
  <c r="E256" i="8" s="1"/>
  <c r="F256" i="8" a="1"/>
  <c r="F256" i="8" s="1"/>
  <c r="B257" i="8" a="1"/>
  <c r="B257" i="8" s="1"/>
  <c r="C257" i="8" a="1"/>
  <c r="C257" i="8" s="1"/>
  <c r="D257" i="8" a="1"/>
  <c r="D257" i="8" s="1"/>
  <c r="E257" i="8" a="1"/>
  <c r="E257" i="8" s="1"/>
  <c r="F257" i="8" a="1"/>
  <c r="F257" i="8" s="1"/>
  <c r="B258" i="8" a="1"/>
  <c r="B258" i="8" s="1"/>
  <c r="C258" i="8" a="1"/>
  <c r="C258" i="8" s="1"/>
  <c r="D258" i="8" a="1"/>
  <c r="D258" i="8" s="1"/>
  <c r="E258" i="8" a="1"/>
  <c r="E258" i="8" s="1"/>
  <c r="F258" i="8" a="1"/>
  <c r="F258" i="8" s="1"/>
  <c r="B259" i="8" a="1"/>
  <c r="B259" i="8" s="1"/>
  <c r="C259" i="8" a="1"/>
  <c r="C259" i="8" s="1"/>
  <c r="D259" i="8" a="1"/>
  <c r="D259" i="8" s="1"/>
  <c r="E259" i="8" a="1"/>
  <c r="E259" i="8" s="1"/>
  <c r="F259" i="8" a="1"/>
  <c r="F259" i="8" s="1"/>
  <c r="B260" i="8" a="1"/>
  <c r="B260" i="8" s="1"/>
  <c r="C260" i="8" a="1"/>
  <c r="C260" i="8" s="1"/>
  <c r="D260" i="8" a="1"/>
  <c r="D260" i="8" s="1"/>
  <c r="E260" i="8" a="1"/>
  <c r="E260" i="8" s="1"/>
  <c r="F260" i="8" a="1"/>
  <c r="F260" i="8" s="1"/>
  <c r="B261" i="8" a="1"/>
  <c r="B261" i="8" s="1"/>
  <c r="C261" i="8" a="1"/>
  <c r="C261" i="8" s="1"/>
  <c r="D261" i="8" a="1"/>
  <c r="D261" i="8" s="1"/>
  <c r="E261" i="8" a="1"/>
  <c r="E261" i="8" s="1"/>
  <c r="F261" i="8" a="1"/>
  <c r="F261" i="8" s="1"/>
  <c r="B262" i="8" a="1"/>
  <c r="B262" i="8" s="1"/>
  <c r="C262" i="8" a="1"/>
  <c r="C262" i="8" s="1"/>
  <c r="D262" i="8" a="1"/>
  <c r="D262" i="8" s="1"/>
  <c r="E262" i="8" a="1"/>
  <c r="E262" i="8" s="1"/>
  <c r="F262" i="8" a="1"/>
  <c r="F262" i="8" s="1"/>
  <c r="B263" i="8" a="1"/>
  <c r="B263" i="8" s="1"/>
  <c r="C263" i="8" a="1"/>
  <c r="C263" i="8" s="1"/>
  <c r="D263" i="8" a="1"/>
  <c r="D263" i="8" s="1"/>
  <c r="E263" i="8" a="1"/>
  <c r="E263" i="8" s="1"/>
  <c r="F263" i="8" a="1"/>
  <c r="F263" i="8" s="1"/>
  <c r="B264" i="8" a="1"/>
  <c r="B264" i="8" s="1"/>
  <c r="C264" i="8" a="1"/>
  <c r="C264" i="8" s="1"/>
  <c r="D264" i="8" a="1"/>
  <c r="D264" i="8" s="1"/>
  <c r="E264" i="8" a="1"/>
  <c r="E264" i="8" s="1"/>
  <c r="F264" i="8" a="1"/>
  <c r="F264" i="8" s="1"/>
  <c r="B265" i="8" a="1"/>
  <c r="B265" i="8" s="1"/>
  <c r="C265" i="8" a="1"/>
  <c r="C265" i="8" s="1"/>
  <c r="D265" i="8" a="1"/>
  <c r="D265" i="8" s="1"/>
  <c r="E265" i="8" a="1"/>
  <c r="E265" i="8" s="1"/>
  <c r="F265" i="8" a="1"/>
  <c r="F265" i="8" s="1"/>
  <c r="B266" i="8" a="1"/>
  <c r="B266" i="8" s="1"/>
  <c r="C266" i="8" a="1"/>
  <c r="C266" i="8" s="1"/>
  <c r="D266" i="8" a="1"/>
  <c r="D266" i="8" s="1"/>
  <c r="E266" i="8" a="1"/>
  <c r="E266" i="8" s="1"/>
  <c r="F266" i="8" a="1"/>
  <c r="F266" i="8" s="1"/>
  <c r="B267" i="8" a="1"/>
  <c r="B267" i="8" s="1"/>
  <c r="C267" i="8" a="1"/>
  <c r="C267" i="8" s="1"/>
  <c r="D267" i="8" a="1"/>
  <c r="D267" i="8" s="1"/>
  <c r="E267" i="8" a="1"/>
  <c r="E267" i="8" s="1"/>
  <c r="F267" i="8" a="1"/>
  <c r="F267" i="8" s="1"/>
  <c r="B268" i="8" a="1"/>
  <c r="B268" i="8" s="1"/>
  <c r="C268" i="8" a="1"/>
  <c r="C268" i="8" s="1"/>
  <c r="D268" i="8" a="1"/>
  <c r="D268" i="8" s="1"/>
  <c r="E268" i="8" a="1"/>
  <c r="E268" i="8" s="1"/>
  <c r="F268" i="8" a="1"/>
  <c r="F268" i="8" s="1"/>
  <c r="B269" i="8" a="1"/>
  <c r="B269" i="8" s="1"/>
  <c r="C269" i="8" a="1"/>
  <c r="C269" i="8" s="1"/>
  <c r="D269" i="8" a="1"/>
  <c r="D269" i="8" s="1"/>
  <c r="E269" i="8" a="1"/>
  <c r="E269" i="8" s="1"/>
  <c r="F269" i="8" a="1"/>
  <c r="F269" i="8" s="1"/>
  <c r="B270" i="8" a="1"/>
  <c r="B270" i="8" s="1"/>
  <c r="C270" i="8" a="1"/>
  <c r="C270" i="8" s="1"/>
  <c r="D270" i="8" a="1"/>
  <c r="D270" i="8" s="1"/>
  <c r="E270" i="8" a="1"/>
  <c r="E270" i="8" s="1"/>
  <c r="F270" i="8" a="1"/>
  <c r="F270" i="8" s="1"/>
  <c r="B271" i="8" a="1"/>
  <c r="B271" i="8" s="1"/>
  <c r="C271" i="8" a="1"/>
  <c r="C271" i="8" s="1"/>
  <c r="D271" i="8" a="1"/>
  <c r="D271" i="8" s="1"/>
  <c r="E271" i="8" a="1"/>
  <c r="E271" i="8" s="1"/>
  <c r="F271" i="8" a="1"/>
  <c r="F271" i="8" s="1"/>
  <c r="B272" i="8" a="1"/>
  <c r="B272" i="8" s="1"/>
  <c r="C272" i="8" a="1"/>
  <c r="C272" i="8" s="1"/>
  <c r="D272" i="8" a="1"/>
  <c r="D272" i="8" s="1"/>
  <c r="E272" i="8" a="1"/>
  <c r="E272" i="8" s="1"/>
  <c r="F272" i="8" a="1"/>
  <c r="F272" i="8" s="1"/>
  <c r="B273" i="8" a="1"/>
  <c r="B273" i="8" s="1"/>
  <c r="C273" i="8" a="1"/>
  <c r="C273" i="8" s="1"/>
  <c r="D273" i="8" a="1"/>
  <c r="D273" i="8" s="1"/>
  <c r="E273" i="8" a="1"/>
  <c r="E273" i="8" s="1"/>
  <c r="F273" i="8" a="1"/>
  <c r="F273" i="8" s="1"/>
  <c r="B274" i="8" a="1"/>
  <c r="B274" i="8" s="1"/>
  <c r="C274" i="8" a="1"/>
  <c r="C274" i="8" s="1"/>
  <c r="D274" i="8" a="1"/>
  <c r="D274" i="8" s="1"/>
  <c r="E274" i="8" a="1"/>
  <c r="E274" i="8" s="1"/>
  <c r="F274" i="8" a="1"/>
  <c r="F274" i="8" s="1"/>
  <c r="B275" i="8" a="1"/>
  <c r="B275" i="8" s="1"/>
  <c r="C275" i="8" a="1"/>
  <c r="C275" i="8" s="1"/>
  <c r="D275" i="8" a="1"/>
  <c r="D275" i="8" s="1"/>
  <c r="E275" i="8" a="1"/>
  <c r="E275" i="8" s="1"/>
  <c r="F275" i="8" a="1"/>
  <c r="F275" i="8" s="1"/>
  <c r="B276" i="8" a="1"/>
  <c r="B276" i="8" s="1"/>
  <c r="C276" i="8" a="1"/>
  <c r="C276" i="8" s="1"/>
  <c r="D276" i="8" a="1"/>
  <c r="D276" i="8" s="1"/>
  <c r="E276" i="8" a="1"/>
  <c r="E276" i="8" s="1"/>
  <c r="F276" i="8" a="1"/>
  <c r="F276" i="8" s="1"/>
  <c r="B277" i="8" a="1"/>
  <c r="B277" i="8" s="1"/>
  <c r="C277" i="8" a="1"/>
  <c r="C277" i="8" s="1"/>
  <c r="D277" i="8" a="1"/>
  <c r="D277" i="8" s="1"/>
  <c r="E277" i="8" a="1"/>
  <c r="E277" i="8" s="1"/>
  <c r="F277" i="8" a="1"/>
  <c r="F277" i="8" s="1"/>
  <c r="B278" i="8" a="1"/>
  <c r="B278" i="8" s="1"/>
  <c r="C278" i="8" a="1"/>
  <c r="C278" i="8" s="1"/>
  <c r="D278" i="8" a="1"/>
  <c r="D278" i="8" s="1"/>
  <c r="E278" i="8" a="1"/>
  <c r="E278" i="8" s="1"/>
  <c r="F278" i="8" a="1"/>
  <c r="F278" i="8" s="1"/>
  <c r="B279" i="8" a="1"/>
  <c r="B279" i="8" s="1"/>
  <c r="C279" i="8" a="1"/>
  <c r="C279" i="8" s="1"/>
  <c r="D279" i="8" a="1"/>
  <c r="D279" i="8" s="1"/>
  <c r="E279" i="8" a="1"/>
  <c r="E279" i="8" s="1"/>
  <c r="F279" i="8" a="1"/>
  <c r="F279" i="8" s="1"/>
  <c r="B280" i="8" a="1"/>
  <c r="B280" i="8" s="1"/>
  <c r="C280" i="8" a="1"/>
  <c r="C280" i="8" s="1"/>
  <c r="D280" i="8" a="1"/>
  <c r="D280" i="8" s="1"/>
  <c r="E280" i="8" a="1"/>
  <c r="E280" i="8" s="1"/>
  <c r="F280" i="8" a="1"/>
  <c r="F280" i="8" s="1"/>
  <c r="B281" i="8" a="1"/>
  <c r="B281" i="8" s="1"/>
  <c r="C281" i="8" a="1"/>
  <c r="C281" i="8" s="1"/>
  <c r="D281" i="8" a="1"/>
  <c r="D281" i="8" s="1"/>
  <c r="E281" i="8" a="1"/>
  <c r="E281" i="8" s="1"/>
  <c r="F281" i="8" a="1"/>
  <c r="F281" i="8" s="1"/>
  <c r="B282" i="8" a="1"/>
  <c r="B282" i="8" s="1"/>
  <c r="C282" i="8" a="1"/>
  <c r="C282" i="8" s="1"/>
  <c r="D282" i="8" a="1"/>
  <c r="D282" i="8" s="1"/>
  <c r="E282" i="8" a="1"/>
  <c r="E282" i="8" s="1"/>
  <c r="F282" i="8" a="1"/>
  <c r="F282" i="8" s="1"/>
  <c r="B283" i="8" a="1"/>
  <c r="B283" i="8" s="1"/>
  <c r="C283" i="8" a="1"/>
  <c r="C283" i="8" s="1"/>
  <c r="D283" i="8" a="1"/>
  <c r="D283" i="8" s="1"/>
  <c r="E283" i="8" a="1"/>
  <c r="E283" i="8" s="1"/>
  <c r="F283" i="8" a="1"/>
  <c r="F283" i="8" s="1"/>
  <c r="B284" i="8" a="1"/>
  <c r="B284" i="8" s="1"/>
  <c r="C284" i="8" a="1"/>
  <c r="C284" i="8" s="1"/>
  <c r="D284" i="8" a="1"/>
  <c r="D284" i="8" s="1"/>
  <c r="E284" i="8" a="1"/>
  <c r="E284" i="8" s="1"/>
  <c r="F284" i="8" a="1"/>
  <c r="F284" i="8" s="1"/>
  <c r="B285" i="8" a="1"/>
  <c r="B285" i="8" s="1"/>
  <c r="C285" i="8" a="1"/>
  <c r="C285" i="8" s="1"/>
  <c r="D285" i="8" a="1"/>
  <c r="D285" i="8" s="1"/>
  <c r="E285" i="8" a="1"/>
  <c r="E285" i="8" s="1"/>
  <c r="F285" i="8" a="1"/>
  <c r="F285" i="8" s="1"/>
  <c r="B286" i="8" a="1"/>
  <c r="B286" i="8" s="1"/>
  <c r="C286" i="8" a="1"/>
  <c r="C286" i="8" s="1"/>
  <c r="D286" i="8" a="1"/>
  <c r="D286" i="8" s="1"/>
  <c r="E286" i="8" a="1"/>
  <c r="E286" i="8" s="1"/>
  <c r="F286" i="8" a="1"/>
  <c r="F286" i="8" s="1"/>
  <c r="B287" i="8" a="1"/>
  <c r="B287" i="8" s="1"/>
  <c r="C287" i="8" a="1"/>
  <c r="C287" i="8" s="1"/>
  <c r="D287" i="8" a="1"/>
  <c r="D287" i="8" s="1"/>
  <c r="E287" i="8" a="1"/>
  <c r="E287" i="8" s="1"/>
  <c r="F287" i="8" a="1"/>
  <c r="F287" i="8" s="1"/>
  <c r="B288" i="8" a="1"/>
  <c r="B288" i="8" s="1"/>
  <c r="C288" i="8" a="1"/>
  <c r="C288" i="8" s="1"/>
  <c r="D288" i="8" a="1"/>
  <c r="D288" i="8" s="1"/>
  <c r="E288" i="8" a="1"/>
  <c r="E288" i="8" s="1"/>
  <c r="F288" i="8" a="1"/>
  <c r="F288" i="8" s="1"/>
  <c r="B289" i="8" a="1"/>
  <c r="B289" i="8" s="1"/>
  <c r="C289" i="8" a="1"/>
  <c r="C289" i="8" s="1"/>
  <c r="D289" i="8" a="1"/>
  <c r="D289" i="8" s="1"/>
  <c r="E289" i="8" a="1"/>
  <c r="E289" i="8" s="1"/>
  <c r="F289" i="8" a="1"/>
  <c r="F289" i="8" s="1"/>
  <c r="B290" i="8" a="1"/>
  <c r="B290" i="8" s="1"/>
  <c r="C290" i="8" a="1"/>
  <c r="C290" i="8" s="1"/>
  <c r="D290" i="8" a="1"/>
  <c r="D290" i="8" s="1"/>
  <c r="E290" i="8" a="1"/>
  <c r="E290" i="8" s="1"/>
  <c r="F290" i="8" a="1"/>
  <c r="F290" i="8" s="1"/>
  <c r="B291" i="8" a="1"/>
  <c r="B291" i="8" s="1"/>
  <c r="C291" i="8" a="1"/>
  <c r="C291" i="8" s="1"/>
  <c r="D291" i="8" a="1"/>
  <c r="D291" i="8" s="1"/>
  <c r="E291" i="8" a="1"/>
  <c r="E291" i="8" s="1"/>
  <c r="F291" i="8" a="1"/>
  <c r="F291" i="8" s="1"/>
  <c r="B292" i="8" a="1"/>
  <c r="B292" i="8" s="1"/>
  <c r="C292" i="8" a="1"/>
  <c r="C292" i="8" s="1"/>
  <c r="D292" i="8" a="1"/>
  <c r="D292" i="8" s="1"/>
  <c r="E292" i="8" a="1"/>
  <c r="E292" i="8" s="1"/>
  <c r="F292" i="8" a="1"/>
  <c r="F292" i="8" s="1"/>
  <c r="B293" i="8" a="1"/>
  <c r="B293" i="8" s="1"/>
  <c r="C293" i="8" a="1"/>
  <c r="C293" i="8" s="1"/>
  <c r="D293" i="8" a="1"/>
  <c r="D293" i="8" s="1"/>
  <c r="E293" i="8" a="1"/>
  <c r="E293" i="8" s="1"/>
  <c r="F293" i="8" a="1"/>
  <c r="F293" i="8" s="1"/>
  <c r="B294" i="8" a="1"/>
  <c r="B294" i="8" s="1"/>
  <c r="C294" i="8" a="1"/>
  <c r="C294" i="8" s="1"/>
  <c r="D294" i="8" a="1"/>
  <c r="D294" i="8" s="1"/>
  <c r="E294" i="8" a="1"/>
  <c r="E294" i="8" s="1"/>
  <c r="F294" i="8" a="1"/>
  <c r="F294" i="8" s="1"/>
  <c r="B295" i="8" a="1"/>
  <c r="B295" i="8" s="1"/>
  <c r="C295" i="8" a="1"/>
  <c r="C295" i="8" s="1"/>
  <c r="D295" i="8" a="1"/>
  <c r="D295" i="8" s="1"/>
  <c r="E295" i="8" a="1"/>
  <c r="E295" i="8" s="1"/>
  <c r="F295" i="8" a="1"/>
  <c r="F295" i="8" s="1"/>
  <c r="B296" i="8" a="1"/>
  <c r="B296" i="8" s="1"/>
  <c r="C296" i="8" a="1"/>
  <c r="C296" i="8" s="1"/>
  <c r="D296" i="8" a="1"/>
  <c r="D296" i="8" s="1"/>
  <c r="E296" i="8" a="1"/>
  <c r="E296" i="8" s="1"/>
  <c r="F296" i="8" a="1"/>
  <c r="F296" i="8" s="1"/>
  <c r="B297" i="8" a="1"/>
  <c r="B297" i="8" s="1"/>
  <c r="C297" i="8" a="1"/>
  <c r="C297" i="8" s="1"/>
  <c r="D297" i="8" a="1"/>
  <c r="D297" i="8" s="1"/>
  <c r="E297" i="8" a="1"/>
  <c r="E297" i="8" s="1"/>
  <c r="F297" i="8" a="1"/>
  <c r="F297" i="8" s="1"/>
  <c r="B298" i="8" a="1"/>
  <c r="B298" i="8" s="1"/>
  <c r="C298" i="8" a="1"/>
  <c r="C298" i="8" s="1"/>
  <c r="D298" i="8" a="1"/>
  <c r="D298" i="8" s="1"/>
  <c r="E298" i="8" a="1"/>
  <c r="E298" i="8" s="1"/>
  <c r="F298" i="8" a="1"/>
  <c r="F298" i="8" s="1"/>
  <c r="B299" i="8" a="1"/>
  <c r="B299" i="8" s="1"/>
  <c r="C299" i="8" a="1"/>
  <c r="C299" i="8" s="1"/>
  <c r="D299" i="8" a="1"/>
  <c r="D299" i="8" s="1"/>
  <c r="E299" i="8" a="1"/>
  <c r="E299" i="8" s="1"/>
  <c r="F299" i="8" a="1"/>
  <c r="F299" i="8" s="1"/>
  <c r="B300" i="8" a="1"/>
  <c r="B300" i="8" s="1"/>
  <c r="C300" i="8" a="1"/>
  <c r="C300" i="8" s="1"/>
  <c r="D300" i="8" a="1"/>
  <c r="D300" i="8" s="1"/>
  <c r="E300" i="8" a="1"/>
  <c r="E300" i="8" s="1"/>
  <c r="F300" i="8" a="1"/>
  <c r="F300" i="8" s="1"/>
  <c r="B301" i="8" a="1"/>
  <c r="B301" i="8" s="1"/>
  <c r="C301" i="8" a="1"/>
  <c r="C301" i="8" s="1"/>
  <c r="D301" i="8" a="1"/>
  <c r="D301" i="8" s="1"/>
  <c r="E301" i="8" a="1"/>
  <c r="E301" i="8" s="1"/>
  <c r="F301" i="8" a="1"/>
  <c r="F301" i="8" s="1"/>
  <c r="B302" i="8" a="1"/>
  <c r="B302" i="8" s="1"/>
  <c r="C302" i="8" a="1"/>
  <c r="C302" i="8" s="1"/>
  <c r="D302" i="8" a="1"/>
  <c r="D302" i="8" s="1"/>
  <c r="E302" i="8" a="1"/>
  <c r="E302" i="8" s="1"/>
  <c r="F302" i="8" a="1"/>
  <c r="F302" i="8" s="1"/>
  <c r="B303" i="8" a="1"/>
  <c r="B303" i="8" s="1"/>
  <c r="C303" i="8" a="1"/>
  <c r="C303" i="8" s="1"/>
  <c r="D303" i="8" a="1"/>
  <c r="D303" i="8" s="1"/>
  <c r="E303" i="8" a="1"/>
  <c r="E303" i="8" s="1"/>
  <c r="F303" i="8" a="1"/>
  <c r="F303" i="8" s="1"/>
  <c r="B304" i="8" a="1"/>
  <c r="B304" i="8" s="1"/>
  <c r="C304" i="8" a="1"/>
  <c r="C304" i="8" s="1"/>
  <c r="D304" i="8" a="1"/>
  <c r="D304" i="8" s="1"/>
  <c r="E304" i="8" a="1"/>
  <c r="E304" i="8" s="1"/>
  <c r="F304" i="8" a="1"/>
  <c r="F304" i="8" s="1"/>
  <c r="B305" i="8" a="1"/>
  <c r="B305" i="8" s="1"/>
  <c r="C305" i="8" a="1"/>
  <c r="C305" i="8" s="1"/>
  <c r="D305" i="8" a="1"/>
  <c r="D305" i="8" s="1"/>
  <c r="E305" i="8" a="1"/>
  <c r="E305" i="8" s="1"/>
  <c r="F305" i="8" a="1"/>
  <c r="F305" i="8" s="1"/>
  <c r="B306" i="8" a="1"/>
  <c r="B306" i="8" s="1"/>
  <c r="C306" i="8" a="1"/>
  <c r="C306" i="8" s="1"/>
  <c r="D306" i="8" a="1"/>
  <c r="D306" i="8" s="1"/>
  <c r="E306" i="8" a="1"/>
  <c r="E306" i="8" s="1"/>
  <c r="F306" i="8" a="1"/>
  <c r="F306" i="8" s="1"/>
  <c r="B307" i="8" a="1"/>
  <c r="B307" i="8" s="1"/>
  <c r="C307" i="8" a="1"/>
  <c r="C307" i="8" s="1"/>
  <c r="D307" i="8" a="1"/>
  <c r="D307" i="8" s="1"/>
  <c r="E307" i="8" a="1"/>
  <c r="E307" i="8" s="1"/>
  <c r="F307" i="8" a="1"/>
  <c r="F307" i="8"/>
  <c r="B308" i="8" a="1"/>
  <c r="B308" i="8" s="1"/>
  <c r="C308" i="8" a="1"/>
  <c r="C308" i="8"/>
  <c r="D308" i="8" a="1"/>
  <c r="D308" i="8" s="1"/>
  <c r="E308" i="8" a="1"/>
  <c r="E308" i="8"/>
  <c r="F308" i="8" a="1"/>
  <c r="F308" i="8" s="1"/>
  <c r="B309" i="8" a="1"/>
  <c r="B309" i="8"/>
  <c r="C309" i="8" a="1"/>
  <c r="C309" i="8" s="1"/>
  <c r="D309" i="8" a="1"/>
  <c r="D309" i="8"/>
  <c r="E309" i="8" a="1"/>
  <c r="E309" i="8" s="1"/>
  <c r="F309" i="8" a="1"/>
  <c r="F309" i="8" s="1"/>
  <c r="B310" i="8" a="1"/>
  <c r="B310" i="8" s="1"/>
  <c r="C310" i="8" a="1"/>
  <c r="C310" i="8" s="1"/>
  <c r="D310" i="8" a="1"/>
  <c r="D310" i="8" s="1"/>
  <c r="E310" i="8" a="1"/>
  <c r="E310" i="8" s="1"/>
  <c r="F310" i="8" a="1"/>
  <c r="F310" i="8" s="1"/>
  <c r="B311" i="8" a="1"/>
  <c r="B311" i="8" s="1"/>
  <c r="C311" i="8" a="1"/>
  <c r="C311" i="8" s="1"/>
  <c r="D311" i="8" a="1"/>
  <c r="D311" i="8" s="1"/>
  <c r="E311" i="8" a="1"/>
  <c r="E311" i="8" s="1"/>
  <c r="F311" i="8" a="1"/>
  <c r="F311" i="8" s="1"/>
  <c r="B312" i="8" a="1"/>
  <c r="B312" i="8" s="1"/>
  <c r="C312" i="8" a="1"/>
  <c r="C312" i="8" s="1"/>
  <c r="D312" i="8" a="1"/>
  <c r="D312" i="8" s="1"/>
  <c r="E312" i="8" a="1"/>
  <c r="E312" i="8" s="1"/>
  <c r="F312" i="8" a="1"/>
  <c r="F312" i="8" s="1"/>
  <c r="B313" i="8" a="1"/>
  <c r="B313" i="8" s="1"/>
  <c r="C313" i="8" a="1"/>
  <c r="C313" i="8" s="1"/>
  <c r="D313" i="8" a="1"/>
  <c r="D313" i="8" s="1"/>
  <c r="E313" i="8" a="1"/>
  <c r="E313" i="8" s="1"/>
  <c r="F313" i="8" a="1"/>
  <c r="F313" i="8" s="1"/>
  <c r="B314" i="8" a="1"/>
  <c r="B314" i="8" s="1"/>
  <c r="C314" i="8" a="1"/>
  <c r="C314" i="8" s="1"/>
  <c r="D314" i="8" a="1"/>
  <c r="D314" i="8" s="1"/>
  <c r="E314" i="8" a="1"/>
  <c r="E314" i="8" s="1"/>
  <c r="F314" i="8" a="1"/>
  <c r="F314" i="8" s="1"/>
  <c r="B315" i="8" a="1"/>
  <c r="B315" i="8" s="1"/>
  <c r="C315" i="8" a="1"/>
  <c r="C315" i="8" s="1"/>
  <c r="D315" i="8" a="1"/>
  <c r="D315" i="8" s="1"/>
  <c r="E315" i="8" a="1"/>
  <c r="E315" i="8" s="1"/>
  <c r="F315" i="8" a="1"/>
  <c r="F315" i="8" s="1"/>
  <c r="B316" i="8" a="1"/>
  <c r="B316" i="8" s="1"/>
  <c r="C316" i="8" a="1"/>
  <c r="C316" i="8" s="1"/>
  <c r="D316" i="8" a="1"/>
  <c r="D316" i="8" s="1"/>
  <c r="E316" i="8" a="1"/>
  <c r="E316" i="8" s="1"/>
  <c r="F316" i="8" a="1"/>
  <c r="F316" i="8" s="1"/>
  <c r="B317" i="8" a="1"/>
  <c r="B317" i="8" s="1"/>
  <c r="C317" i="8" a="1"/>
  <c r="C317" i="8" s="1"/>
  <c r="D317" i="8" a="1"/>
  <c r="D317" i="8" s="1"/>
  <c r="E317" i="8" a="1"/>
  <c r="E317" i="8" s="1"/>
  <c r="F317" i="8" a="1"/>
  <c r="F317" i="8" s="1"/>
  <c r="B318" i="8" a="1"/>
  <c r="B318" i="8" s="1"/>
  <c r="C318" i="8" a="1"/>
  <c r="C318" i="8" s="1"/>
  <c r="D318" i="8" a="1"/>
  <c r="D318" i="8" s="1"/>
  <c r="E318" i="8" a="1"/>
  <c r="E318" i="8" s="1"/>
  <c r="F318" i="8" a="1"/>
  <c r="F318" i="8" s="1"/>
  <c r="B319" i="8" a="1"/>
  <c r="B319" i="8" s="1"/>
  <c r="C319" i="8" a="1"/>
  <c r="C319" i="8" s="1"/>
  <c r="D319" i="8" a="1"/>
  <c r="D319" i="8" s="1"/>
  <c r="E319" i="8" a="1"/>
  <c r="E319" i="8" s="1"/>
  <c r="F319" i="8" a="1"/>
  <c r="F319" i="8" s="1"/>
  <c r="B320" i="8" a="1"/>
  <c r="B320" i="8" s="1"/>
  <c r="C320" i="8" a="1"/>
  <c r="C320" i="8" s="1"/>
  <c r="D320" i="8" a="1"/>
  <c r="D320" i="8" s="1"/>
  <c r="E320" i="8" a="1"/>
  <c r="E320" i="8" s="1"/>
  <c r="F320" i="8" a="1"/>
  <c r="F320" i="8" s="1"/>
  <c r="B321" i="8" a="1"/>
  <c r="B321" i="8" s="1"/>
  <c r="C321" i="8" a="1"/>
  <c r="C321" i="8" s="1"/>
  <c r="D321" i="8" a="1"/>
  <c r="D321" i="8" s="1"/>
  <c r="E321" i="8" a="1"/>
  <c r="E321" i="8" s="1"/>
  <c r="F321" i="8" a="1"/>
  <c r="F321" i="8" s="1"/>
  <c r="B322" i="8" a="1"/>
  <c r="B322" i="8" s="1"/>
  <c r="C322" i="8" a="1"/>
  <c r="C322" i="8" s="1"/>
  <c r="D322" i="8" a="1"/>
  <c r="D322" i="8" s="1"/>
  <c r="E322" i="8" a="1"/>
  <c r="E322" i="8" s="1"/>
  <c r="F322" i="8" a="1"/>
  <c r="F322" i="8" s="1"/>
  <c r="B323" i="8" a="1"/>
  <c r="B323" i="8" s="1"/>
  <c r="C323" i="8" a="1"/>
  <c r="C323" i="8" s="1"/>
  <c r="D323" i="8" a="1"/>
  <c r="D323" i="8" s="1"/>
  <c r="E323" i="8" a="1"/>
  <c r="E323" i="8" s="1"/>
  <c r="F323" i="8" a="1"/>
  <c r="F323" i="8" s="1"/>
  <c r="B324" i="8" a="1"/>
  <c r="B324" i="8" s="1"/>
  <c r="C324" i="8" a="1"/>
  <c r="C324" i="8" s="1"/>
  <c r="D324" i="8" a="1"/>
  <c r="D324" i="8" s="1"/>
  <c r="E324" i="8" a="1"/>
  <c r="E324" i="8" s="1"/>
  <c r="F324" i="8" a="1"/>
  <c r="F324" i="8" s="1"/>
  <c r="B325" i="8" a="1"/>
  <c r="B325" i="8" s="1"/>
  <c r="C325" i="8" a="1"/>
  <c r="C325" i="8" s="1"/>
  <c r="D325" i="8" a="1"/>
  <c r="D325" i="8" s="1"/>
  <c r="E325" i="8" a="1"/>
  <c r="E325" i="8" s="1"/>
  <c r="F325" i="8" a="1"/>
  <c r="F325" i="8" s="1"/>
  <c r="B326" i="8" a="1"/>
  <c r="B326" i="8" s="1"/>
  <c r="C326" i="8" a="1"/>
  <c r="C326" i="8" s="1"/>
  <c r="D326" i="8" a="1"/>
  <c r="D326" i="8" s="1"/>
  <c r="E326" i="8" a="1"/>
  <c r="E326" i="8" s="1"/>
  <c r="F326" i="8" a="1"/>
  <c r="F326" i="8" s="1"/>
  <c r="B327" i="8" a="1"/>
  <c r="B327" i="8" s="1"/>
  <c r="C327" i="8" a="1"/>
  <c r="C327" i="8" s="1"/>
  <c r="D327" i="8" a="1"/>
  <c r="D327" i="8" s="1"/>
  <c r="E327" i="8" a="1"/>
  <c r="E327" i="8" s="1"/>
  <c r="F327" i="8" a="1"/>
  <c r="F327" i="8" s="1"/>
  <c r="B328" i="8" a="1"/>
  <c r="B328" i="8" s="1"/>
  <c r="C328" i="8" a="1"/>
  <c r="C328" i="8" s="1"/>
  <c r="D328" i="8" a="1"/>
  <c r="D328" i="8" s="1"/>
  <c r="E328" i="8" a="1"/>
  <c r="E328" i="8" s="1"/>
  <c r="F328" i="8" a="1"/>
  <c r="F328" i="8" s="1"/>
  <c r="B329" i="8" a="1"/>
  <c r="B329" i="8" s="1"/>
  <c r="C329" i="8" a="1"/>
  <c r="C329" i="8" s="1"/>
  <c r="D329" i="8" a="1"/>
  <c r="D329" i="8" s="1"/>
  <c r="E329" i="8" a="1"/>
  <c r="E329" i="8" s="1"/>
  <c r="F329" i="8" a="1"/>
  <c r="F329" i="8" s="1"/>
  <c r="B330" i="8" a="1"/>
  <c r="B330" i="8" s="1"/>
  <c r="C330" i="8" a="1"/>
  <c r="C330" i="8" s="1"/>
  <c r="D330" i="8" a="1"/>
  <c r="D330" i="8" s="1"/>
  <c r="E330" i="8" a="1"/>
  <c r="E330" i="8" s="1"/>
  <c r="F330" i="8" a="1"/>
  <c r="F330" i="8" s="1"/>
  <c r="B331" i="8" a="1"/>
  <c r="B331" i="8" s="1"/>
  <c r="C331" i="8" a="1"/>
  <c r="C331" i="8" s="1"/>
  <c r="D331" i="8" a="1"/>
  <c r="D331" i="8" s="1"/>
  <c r="E331" i="8" a="1"/>
  <c r="E331" i="8" s="1"/>
  <c r="F331" i="8" a="1"/>
  <c r="F331" i="8" s="1"/>
  <c r="B332" i="8" a="1"/>
  <c r="B332" i="8" s="1"/>
  <c r="C332" i="8" a="1"/>
  <c r="C332" i="8" s="1"/>
  <c r="D332" i="8" a="1"/>
  <c r="D332" i="8" s="1"/>
  <c r="E332" i="8" a="1"/>
  <c r="E332" i="8" s="1"/>
  <c r="F332" i="8" a="1"/>
  <c r="F332" i="8" s="1"/>
  <c r="B333" i="8" a="1"/>
  <c r="B333" i="8" s="1"/>
  <c r="C333" i="8" a="1"/>
  <c r="C333" i="8" s="1"/>
  <c r="D333" i="8" a="1"/>
  <c r="D333" i="8" s="1"/>
  <c r="E333" i="8" a="1"/>
  <c r="E333" i="8" s="1"/>
  <c r="F333" i="8" a="1"/>
  <c r="F333" i="8" s="1"/>
  <c r="B334" i="8" a="1"/>
  <c r="B334" i="8" s="1"/>
  <c r="C334" i="8" a="1"/>
  <c r="C334" i="8" s="1"/>
  <c r="D334" i="8" a="1"/>
  <c r="D334" i="8" s="1"/>
  <c r="E334" i="8" a="1"/>
  <c r="E334" i="8" s="1"/>
  <c r="F334" i="8" a="1"/>
  <c r="F334" i="8" s="1"/>
  <c r="B335" i="8" a="1"/>
  <c r="B335" i="8" s="1"/>
  <c r="C335" i="8" a="1"/>
  <c r="C335" i="8" s="1"/>
  <c r="D335" i="8" a="1"/>
  <c r="D335" i="8" s="1"/>
  <c r="E335" i="8" a="1"/>
  <c r="E335" i="8" s="1"/>
  <c r="F335" i="8" a="1"/>
  <c r="F335" i="8" s="1"/>
  <c r="B336" i="8" a="1"/>
  <c r="B336" i="8" s="1"/>
  <c r="C336" i="8" a="1"/>
  <c r="C336" i="8" s="1"/>
  <c r="D336" i="8" a="1"/>
  <c r="D336" i="8" s="1"/>
  <c r="E336" i="8" a="1"/>
  <c r="E336" i="8" s="1"/>
  <c r="F336" i="8" a="1"/>
  <c r="F336" i="8" s="1"/>
  <c r="B337" i="8" a="1"/>
  <c r="B337" i="8" s="1"/>
  <c r="C337" i="8" a="1"/>
  <c r="C337" i="8" s="1"/>
  <c r="D337" i="8" a="1"/>
  <c r="D337" i="8" s="1"/>
  <c r="E337" i="8" a="1"/>
  <c r="E337" i="8" s="1"/>
  <c r="F337" i="8" a="1"/>
  <c r="F337" i="8" s="1"/>
  <c r="B338" i="8" a="1"/>
  <c r="B338" i="8" s="1"/>
  <c r="C338" i="8" a="1"/>
  <c r="C338" i="8" s="1"/>
  <c r="D338" i="8" a="1"/>
  <c r="D338" i="8" s="1"/>
  <c r="E338" i="8" a="1"/>
  <c r="E338" i="8" s="1"/>
  <c r="F338" i="8" a="1"/>
  <c r="F338" i="8" s="1"/>
  <c r="B339" i="8" a="1"/>
  <c r="B339" i="8" s="1"/>
  <c r="C339" i="8" a="1"/>
  <c r="C339" i="8" s="1"/>
  <c r="D339" i="8" a="1"/>
  <c r="D339" i="8" s="1"/>
  <c r="E339" i="8" a="1"/>
  <c r="E339" i="8" s="1"/>
  <c r="F339" i="8" a="1"/>
  <c r="F339" i="8" s="1"/>
  <c r="B340" i="8" a="1"/>
  <c r="B340" i="8" s="1"/>
  <c r="C340" i="8" a="1"/>
  <c r="C340" i="8" s="1"/>
  <c r="D340" i="8" a="1"/>
  <c r="D340" i="8" s="1"/>
  <c r="E340" i="8" a="1"/>
  <c r="E340" i="8" s="1"/>
  <c r="F340" i="8" a="1"/>
  <c r="F340" i="8" s="1"/>
  <c r="B341" i="8" a="1"/>
  <c r="B341" i="8" s="1"/>
  <c r="C341" i="8" a="1"/>
  <c r="C341" i="8" s="1"/>
  <c r="D341" i="8" a="1"/>
  <c r="D341" i="8" s="1"/>
  <c r="E341" i="8" a="1"/>
  <c r="E341" i="8" s="1"/>
  <c r="F341" i="8" a="1"/>
  <c r="F341" i="8" s="1"/>
  <c r="B342" i="8" a="1"/>
  <c r="B342" i="8" s="1"/>
  <c r="C342" i="8" a="1"/>
  <c r="C342" i="8" s="1"/>
  <c r="D342" i="8" a="1"/>
  <c r="D342" i="8" s="1"/>
  <c r="E342" i="8" a="1"/>
  <c r="E342" i="8" s="1"/>
  <c r="F342" i="8" a="1"/>
  <c r="F342" i="8" s="1"/>
  <c r="B343" i="8" a="1"/>
  <c r="B343" i="8" s="1"/>
  <c r="C343" i="8" a="1"/>
  <c r="C343" i="8" s="1"/>
  <c r="D343" i="8" a="1"/>
  <c r="D343" i="8" s="1"/>
  <c r="E343" i="8" a="1"/>
  <c r="E343" i="8" s="1"/>
  <c r="F343" i="8" a="1"/>
  <c r="F343" i="8" s="1"/>
  <c r="B344" i="8" a="1"/>
  <c r="B344" i="8" s="1"/>
  <c r="C344" i="8" a="1"/>
  <c r="C344" i="8" s="1"/>
  <c r="D344" i="8" a="1"/>
  <c r="D344" i="8" s="1"/>
  <c r="E344" i="8" a="1"/>
  <c r="E344" i="8" s="1"/>
  <c r="F344" i="8" a="1"/>
  <c r="F344" i="8" s="1"/>
  <c r="B345" i="8" a="1"/>
  <c r="B345" i="8" s="1"/>
  <c r="C345" i="8" a="1"/>
  <c r="C345" i="8" s="1"/>
  <c r="D345" i="8" a="1"/>
  <c r="D345" i="8" s="1"/>
  <c r="E345" i="8" a="1"/>
  <c r="E345" i="8" s="1"/>
  <c r="F345" i="8" a="1"/>
  <c r="F345" i="8" s="1"/>
  <c r="B346" i="8" a="1"/>
  <c r="B346" i="8" s="1"/>
  <c r="C346" i="8" a="1"/>
  <c r="C346" i="8" s="1"/>
  <c r="D346" i="8" a="1"/>
  <c r="D346" i="8" s="1"/>
  <c r="E346" i="8" a="1"/>
  <c r="E346" i="8" s="1"/>
  <c r="F346" i="8" a="1"/>
  <c r="F346" i="8" s="1"/>
  <c r="B347" i="8" a="1"/>
  <c r="B347" i="8" s="1"/>
  <c r="C347" i="8" a="1"/>
  <c r="C347" i="8" s="1"/>
  <c r="D347" i="8" a="1"/>
  <c r="D347" i="8" s="1"/>
  <c r="E347" i="8" a="1"/>
  <c r="E347" i="8" s="1"/>
  <c r="F347" i="8" a="1"/>
  <c r="F347" i="8" s="1"/>
  <c r="B348" i="8" a="1"/>
  <c r="B348" i="8" s="1"/>
  <c r="C348" i="8" a="1"/>
  <c r="C348" i="8" s="1"/>
  <c r="D348" i="8" a="1"/>
  <c r="D348" i="8" s="1"/>
  <c r="E348" i="8" a="1"/>
  <c r="E348" i="8" s="1"/>
  <c r="F348" i="8" a="1"/>
  <c r="F348" i="8" s="1"/>
  <c r="B349" i="8" a="1"/>
  <c r="B349" i="8" s="1"/>
  <c r="C349" i="8" a="1"/>
  <c r="C349" i="8" s="1"/>
  <c r="D349" i="8" a="1"/>
  <c r="D349" i="8" s="1"/>
  <c r="E349" i="8" a="1"/>
  <c r="E349" i="8" s="1"/>
  <c r="F349" i="8" a="1"/>
  <c r="F349" i="8" s="1"/>
  <c r="B350" i="8" a="1"/>
  <c r="B350" i="8" s="1"/>
  <c r="C350" i="8" a="1"/>
  <c r="C350" i="8" s="1"/>
  <c r="D350" i="8" a="1"/>
  <c r="D350" i="8" s="1"/>
  <c r="E350" i="8" a="1"/>
  <c r="E350" i="8" s="1"/>
  <c r="F350" i="8" a="1"/>
  <c r="F350" i="8" s="1"/>
  <c r="B351" i="8" a="1"/>
  <c r="B351" i="8" s="1"/>
  <c r="C351" i="8" a="1"/>
  <c r="C351" i="8" s="1"/>
  <c r="D351" i="8" a="1"/>
  <c r="D351" i="8" s="1"/>
  <c r="E351" i="8" a="1"/>
  <c r="E351" i="8" s="1"/>
  <c r="F351" i="8" a="1"/>
  <c r="F351" i="8" s="1"/>
  <c r="B352" i="8" a="1"/>
  <c r="B352" i="8" s="1"/>
  <c r="C352" i="8" a="1"/>
  <c r="C352" i="8" s="1"/>
  <c r="D352" i="8" a="1"/>
  <c r="D352" i="8" s="1"/>
  <c r="E352" i="8" a="1"/>
  <c r="E352" i="8" s="1"/>
  <c r="F352" i="8" a="1"/>
  <c r="F352" i="8" s="1"/>
  <c r="B353" i="8" a="1"/>
  <c r="B353" i="8" s="1"/>
  <c r="C353" i="8" a="1"/>
  <c r="C353" i="8" s="1"/>
  <c r="D353" i="8" a="1"/>
  <c r="D353" i="8" s="1"/>
  <c r="E353" i="8" a="1"/>
  <c r="E353" i="8" s="1"/>
  <c r="F353" i="8" a="1"/>
  <c r="F353" i="8" s="1"/>
  <c r="B354" i="8" a="1"/>
  <c r="B354" i="8" s="1"/>
  <c r="C354" i="8" a="1"/>
  <c r="C354" i="8" s="1"/>
  <c r="D354" i="8" a="1"/>
  <c r="D354" i="8" s="1"/>
  <c r="E354" i="8" a="1"/>
  <c r="E354" i="8" s="1"/>
  <c r="F354" i="8" a="1"/>
  <c r="F354" i="8" s="1"/>
  <c r="B355" i="8" a="1"/>
  <c r="B355" i="8" s="1"/>
  <c r="C355" i="8" a="1"/>
  <c r="C355" i="8" s="1"/>
  <c r="D355" i="8" a="1"/>
  <c r="D355" i="8" s="1"/>
  <c r="E355" i="8" a="1"/>
  <c r="E355" i="8" s="1"/>
  <c r="F355" i="8" a="1"/>
  <c r="F355" i="8" s="1"/>
  <c r="B356" i="8" a="1"/>
  <c r="B356" i="8" s="1"/>
  <c r="C356" i="8" a="1"/>
  <c r="C356" i="8" s="1"/>
  <c r="D356" i="8" a="1"/>
  <c r="D356" i="8" s="1"/>
  <c r="E356" i="8" a="1"/>
  <c r="E356" i="8" s="1"/>
  <c r="F356" i="8" a="1"/>
  <c r="F356" i="8" s="1"/>
  <c r="B357" i="8" a="1"/>
  <c r="B357" i="8" s="1"/>
  <c r="C357" i="8" a="1"/>
  <c r="C357" i="8" s="1"/>
  <c r="D357" i="8" a="1"/>
  <c r="D357" i="8" s="1"/>
  <c r="E357" i="8" a="1"/>
  <c r="E357" i="8" s="1"/>
  <c r="F357" i="8" a="1"/>
  <c r="F357" i="8" s="1"/>
  <c r="B358" i="8" a="1"/>
  <c r="B358" i="8" s="1"/>
  <c r="C358" i="8" a="1"/>
  <c r="C358" i="8" s="1"/>
  <c r="D358" i="8" a="1"/>
  <c r="D358" i="8" s="1"/>
  <c r="E358" i="8" a="1"/>
  <c r="E358" i="8" s="1"/>
  <c r="F358" i="8" a="1"/>
  <c r="F358" i="8" s="1"/>
  <c r="B359" i="8" a="1"/>
  <c r="B359" i="8" s="1"/>
  <c r="C359" i="8" a="1"/>
  <c r="C359" i="8" s="1"/>
  <c r="D359" i="8" a="1"/>
  <c r="D359" i="8" s="1"/>
  <c r="E359" i="8" a="1"/>
  <c r="E359" i="8" s="1"/>
  <c r="F359" i="8" a="1"/>
  <c r="F359" i="8" s="1"/>
  <c r="B360" i="8" a="1"/>
  <c r="B360" i="8" s="1"/>
  <c r="C360" i="8" a="1"/>
  <c r="C360" i="8" s="1"/>
  <c r="D360" i="8" a="1"/>
  <c r="D360" i="8" s="1"/>
  <c r="E360" i="8" a="1"/>
  <c r="E360" i="8" s="1"/>
  <c r="F360" i="8" a="1"/>
  <c r="F360" i="8" s="1"/>
  <c r="B361" i="8" a="1"/>
  <c r="B361" i="8" s="1"/>
  <c r="C361" i="8" a="1"/>
  <c r="C361" i="8" s="1"/>
  <c r="D361" i="8" a="1"/>
  <c r="D361" i="8" s="1"/>
  <c r="E361" i="8" a="1"/>
  <c r="E361" i="8" s="1"/>
  <c r="F361" i="8" a="1"/>
  <c r="F361" i="8" s="1"/>
  <c r="B362" i="8" a="1"/>
  <c r="B362" i="8" s="1"/>
  <c r="C362" i="8" a="1"/>
  <c r="C362" i="8" s="1"/>
  <c r="D362" i="8" a="1"/>
  <c r="D362" i="8" s="1"/>
  <c r="E362" i="8" a="1"/>
  <c r="E362" i="8" s="1"/>
  <c r="F362" i="8" a="1"/>
  <c r="F362" i="8" s="1"/>
  <c r="B363" i="8" a="1"/>
  <c r="B363" i="8" s="1"/>
  <c r="C363" i="8" a="1"/>
  <c r="C363" i="8" s="1"/>
  <c r="D363" i="8" a="1"/>
  <c r="D363" i="8" s="1"/>
  <c r="E363" i="8" a="1"/>
  <c r="E363" i="8" s="1"/>
  <c r="F363" i="8" a="1"/>
  <c r="F363" i="8" s="1"/>
  <c r="B364" i="8" a="1"/>
  <c r="B364" i="8" s="1"/>
  <c r="C364" i="8" a="1"/>
  <c r="C364" i="8" s="1"/>
  <c r="D364" i="8" a="1"/>
  <c r="D364" i="8" s="1"/>
  <c r="E364" i="8" a="1"/>
  <c r="E364" i="8" s="1"/>
  <c r="F364" i="8" a="1"/>
  <c r="F364" i="8" s="1"/>
  <c r="B365" i="8" a="1"/>
  <c r="B365" i="8" s="1"/>
  <c r="C365" i="8" a="1"/>
  <c r="C365" i="8" s="1"/>
  <c r="D365" i="8" a="1"/>
  <c r="D365" i="8" s="1"/>
  <c r="E365" i="8" a="1"/>
  <c r="E365" i="8" s="1"/>
  <c r="F365" i="8" a="1"/>
  <c r="F365" i="8" s="1"/>
  <c r="B366" i="8" a="1"/>
  <c r="B366" i="8" s="1"/>
  <c r="C366" i="8" a="1"/>
  <c r="C366" i="8" s="1"/>
  <c r="D366" i="8" a="1"/>
  <c r="D366" i="8" s="1"/>
  <c r="E366" i="8" a="1"/>
  <c r="E366" i="8" s="1"/>
  <c r="F366" i="8" a="1"/>
  <c r="F366" i="8" s="1"/>
  <c r="B367" i="8" a="1"/>
  <c r="B367" i="8" s="1"/>
  <c r="C367" i="8" a="1"/>
  <c r="C367" i="8" s="1"/>
  <c r="D367" i="8" a="1"/>
  <c r="D367" i="8" s="1"/>
  <c r="E367" i="8" a="1"/>
  <c r="E367" i="8" s="1"/>
  <c r="F367" i="8" a="1"/>
  <c r="F367" i="8" s="1"/>
  <c r="B368" i="8" a="1"/>
  <c r="B368" i="8" s="1"/>
  <c r="C368" i="8" a="1"/>
  <c r="C368" i="8" s="1"/>
  <c r="D368" i="8" a="1"/>
  <c r="D368" i="8" s="1"/>
  <c r="E368" i="8" a="1"/>
  <c r="E368" i="8" s="1"/>
  <c r="F368" i="8" a="1"/>
  <c r="F368" i="8" s="1"/>
  <c r="B369" i="8" a="1"/>
  <c r="B369" i="8" s="1"/>
  <c r="C369" i="8" a="1"/>
  <c r="C369" i="8" s="1"/>
  <c r="D369" i="8" a="1"/>
  <c r="D369" i="8" s="1"/>
  <c r="E369" i="8" a="1"/>
  <c r="E369" i="8" s="1"/>
  <c r="F369" i="8" a="1"/>
  <c r="F369" i="8" s="1"/>
  <c r="B370" i="8" a="1"/>
  <c r="B370" i="8" s="1"/>
  <c r="C370" i="8" a="1"/>
  <c r="C370" i="8" s="1"/>
  <c r="D370" i="8" a="1"/>
  <c r="D370" i="8" s="1"/>
  <c r="E370" i="8" a="1"/>
  <c r="E370" i="8" s="1"/>
  <c r="F370" i="8" a="1"/>
  <c r="F370" i="8" s="1"/>
  <c r="B371" i="8" a="1"/>
  <c r="B371" i="8" s="1"/>
  <c r="C371" i="8" a="1"/>
  <c r="C371" i="8" s="1"/>
  <c r="D371" i="8" a="1"/>
  <c r="D371" i="8" s="1"/>
  <c r="E371" i="8" a="1"/>
  <c r="E371" i="8" s="1"/>
  <c r="F371" i="8" a="1"/>
  <c r="F371" i="8" s="1"/>
  <c r="B372" i="8" a="1"/>
  <c r="B372" i="8" s="1"/>
  <c r="C372" i="8" a="1"/>
  <c r="C372" i="8" s="1"/>
  <c r="D372" i="8" a="1"/>
  <c r="D372" i="8" s="1"/>
  <c r="E372" i="8" a="1"/>
  <c r="E372" i="8" s="1"/>
  <c r="F372" i="8" a="1"/>
  <c r="F372" i="8" s="1"/>
  <c r="B373" i="8" a="1"/>
  <c r="B373" i="8" s="1"/>
  <c r="C373" i="8" a="1"/>
  <c r="C373" i="8" s="1"/>
  <c r="D373" i="8" a="1"/>
  <c r="D373" i="8" s="1"/>
  <c r="E373" i="8" a="1"/>
  <c r="E373" i="8" s="1"/>
  <c r="F373" i="8" a="1"/>
  <c r="F373" i="8" s="1"/>
  <c r="B374" i="8" a="1"/>
  <c r="B374" i="8" s="1"/>
  <c r="C374" i="8" a="1"/>
  <c r="C374" i="8" s="1"/>
  <c r="D374" i="8" a="1"/>
  <c r="D374" i="8" s="1"/>
  <c r="E374" i="8" a="1"/>
  <c r="E374" i="8" s="1"/>
  <c r="F374" i="8" a="1"/>
  <c r="F374" i="8" s="1"/>
  <c r="B375" i="8" a="1"/>
  <c r="B375" i="8" s="1"/>
  <c r="C375" i="8" a="1"/>
  <c r="C375" i="8" s="1"/>
  <c r="D375" i="8" a="1"/>
  <c r="D375" i="8" s="1"/>
  <c r="E375" i="8" a="1"/>
  <c r="E375" i="8" s="1"/>
  <c r="F375" i="8" a="1"/>
  <c r="F375" i="8" s="1"/>
  <c r="B376" i="8" a="1"/>
  <c r="B376" i="8" s="1"/>
  <c r="C376" i="8" a="1"/>
  <c r="C376" i="8" s="1"/>
  <c r="D376" i="8" a="1"/>
  <c r="D376" i="8" s="1"/>
  <c r="E376" i="8" a="1"/>
  <c r="E376" i="8" s="1"/>
  <c r="F376" i="8" a="1"/>
  <c r="F376" i="8" s="1"/>
  <c r="B377" i="8" a="1"/>
  <c r="B377" i="8" s="1"/>
  <c r="C377" i="8" a="1"/>
  <c r="C377" i="8" s="1"/>
  <c r="D377" i="8" a="1"/>
  <c r="D377" i="8" s="1"/>
  <c r="E377" i="8" a="1"/>
  <c r="E377" i="8" s="1"/>
  <c r="F377" i="8" a="1"/>
  <c r="F377" i="8" s="1"/>
  <c r="B378" i="8" a="1"/>
  <c r="B378" i="8" s="1"/>
  <c r="C378" i="8" a="1"/>
  <c r="C378" i="8" s="1"/>
  <c r="D378" i="8" a="1"/>
  <c r="D378" i="8" s="1"/>
  <c r="E378" i="8" a="1"/>
  <c r="E378" i="8" s="1"/>
  <c r="F378" i="8" a="1"/>
  <c r="F378" i="8" s="1"/>
  <c r="B379" i="8" a="1"/>
  <c r="B379" i="8" s="1"/>
  <c r="C379" i="8" a="1"/>
  <c r="C379" i="8" s="1"/>
  <c r="D379" i="8" a="1"/>
  <c r="D379" i="8" s="1"/>
  <c r="E379" i="8" a="1"/>
  <c r="E379" i="8" s="1"/>
  <c r="F379" i="8" a="1"/>
  <c r="F379" i="8" s="1"/>
  <c r="B380" i="8" a="1"/>
  <c r="B380" i="8" s="1"/>
  <c r="C380" i="8" a="1"/>
  <c r="C380" i="8" s="1"/>
  <c r="D380" i="8" a="1"/>
  <c r="D380" i="8" s="1"/>
  <c r="E380" i="8" a="1"/>
  <c r="E380" i="8" s="1"/>
  <c r="F380" i="8" a="1"/>
  <c r="F380" i="8" s="1"/>
  <c r="B381" i="8" a="1"/>
  <c r="B381" i="8" s="1"/>
  <c r="C381" i="8" a="1"/>
  <c r="C381" i="8" s="1"/>
  <c r="D381" i="8" a="1"/>
  <c r="D381" i="8" s="1"/>
  <c r="E381" i="8" a="1"/>
  <c r="E381" i="8" s="1"/>
  <c r="F381" i="8" a="1"/>
  <c r="F381" i="8" s="1"/>
  <c r="B382" i="8" a="1"/>
  <c r="B382" i="8" s="1"/>
  <c r="C382" i="8" a="1"/>
  <c r="C382" i="8" s="1"/>
  <c r="D382" i="8" a="1"/>
  <c r="D382" i="8" s="1"/>
  <c r="E382" i="8" a="1"/>
  <c r="E382" i="8" s="1"/>
  <c r="F382" i="8" a="1"/>
  <c r="F382" i="8" s="1"/>
  <c r="B383" i="8" a="1"/>
  <c r="B383" i="8" s="1"/>
  <c r="C383" i="8" a="1"/>
  <c r="C383" i="8" s="1"/>
  <c r="D383" i="8" a="1"/>
  <c r="D383" i="8" s="1"/>
  <c r="E383" i="8" a="1"/>
  <c r="E383" i="8" s="1"/>
  <c r="F383" i="8" a="1"/>
  <c r="F383" i="8" s="1"/>
  <c r="B384" i="8" a="1"/>
  <c r="B384" i="8" s="1"/>
  <c r="C384" i="8" a="1"/>
  <c r="C384" i="8" s="1"/>
  <c r="D384" i="8" a="1"/>
  <c r="D384" i="8" s="1"/>
  <c r="E384" i="8" a="1"/>
  <c r="E384" i="8" s="1"/>
  <c r="F384" i="8" a="1"/>
  <c r="F384" i="8" s="1"/>
  <c r="B385" i="8" a="1"/>
  <c r="B385" i="8" s="1"/>
  <c r="C385" i="8" a="1"/>
  <c r="C385" i="8" s="1"/>
  <c r="D385" i="8" a="1"/>
  <c r="D385" i="8" s="1"/>
  <c r="E385" i="8" a="1"/>
  <c r="E385" i="8" s="1"/>
  <c r="F385" i="8" a="1"/>
  <c r="F385" i="8" s="1"/>
  <c r="B386" i="8" a="1"/>
  <c r="B386" i="8" s="1"/>
  <c r="C386" i="8" a="1"/>
  <c r="C386" i="8" s="1"/>
  <c r="D386" i="8" a="1"/>
  <c r="D386" i="8" s="1"/>
  <c r="E386" i="8" a="1"/>
  <c r="E386" i="8" s="1"/>
  <c r="F386" i="8" a="1"/>
  <c r="F386" i="8" s="1"/>
  <c r="B387" i="8" a="1"/>
  <c r="B387" i="8" s="1"/>
  <c r="C387" i="8" a="1"/>
  <c r="C387" i="8" s="1"/>
  <c r="D387" i="8" a="1"/>
  <c r="D387" i="8" s="1"/>
  <c r="E387" i="8" a="1"/>
  <c r="E387" i="8" s="1"/>
  <c r="F387" i="8" a="1"/>
  <c r="F387" i="8" s="1"/>
  <c r="B388" i="8" a="1"/>
  <c r="B388" i="8" s="1"/>
  <c r="C388" i="8" a="1"/>
  <c r="C388" i="8" s="1"/>
  <c r="D388" i="8" a="1"/>
  <c r="D388" i="8" s="1"/>
  <c r="E388" i="8" a="1"/>
  <c r="E388" i="8" s="1"/>
  <c r="F388" i="8" a="1"/>
  <c r="F388" i="8" s="1"/>
  <c r="B389" i="8" a="1"/>
  <c r="B389" i="8" s="1"/>
  <c r="C389" i="8" a="1"/>
  <c r="C389" i="8" s="1"/>
  <c r="D389" i="8" a="1"/>
  <c r="D389" i="8" s="1"/>
  <c r="E389" i="8" a="1"/>
  <c r="E389" i="8" s="1"/>
  <c r="F389" i="8" a="1"/>
  <c r="F389" i="8" s="1"/>
  <c r="B390" i="8" a="1"/>
  <c r="B390" i="8" s="1"/>
  <c r="C390" i="8" a="1"/>
  <c r="C390" i="8" s="1"/>
  <c r="D390" i="8" a="1"/>
  <c r="D390" i="8" s="1"/>
  <c r="E390" i="8" a="1"/>
  <c r="E390" i="8" s="1"/>
  <c r="F390" i="8" a="1"/>
  <c r="F390" i="8" s="1"/>
  <c r="B391" i="8" a="1"/>
  <c r="B391" i="8" s="1"/>
  <c r="C391" i="8" a="1"/>
  <c r="C391" i="8" s="1"/>
  <c r="D391" i="8" a="1"/>
  <c r="D391" i="8" s="1"/>
  <c r="E391" i="8" a="1"/>
  <c r="E391" i="8" s="1"/>
  <c r="F391" i="8" a="1"/>
  <c r="F391" i="8" s="1"/>
  <c r="B392" i="8" a="1"/>
  <c r="B392" i="8" s="1"/>
  <c r="C392" i="8" a="1"/>
  <c r="C392" i="8" s="1"/>
  <c r="D392" i="8" a="1"/>
  <c r="D392" i="8" s="1"/>
  <c r="E392" i="8" a="1"/>
  <c r="E392" i="8" s="1"/>
  <c r="F392" i="8" a="1"/>
  <c r="F392" i="8" s="1"/>
  <c r="B393" i="8" a="1"/>
  <c r="B393" i="8" s="1"/>
  <c r="C393" i="8" a="1"/>
  <c r="C393" i="8" s="1"/>
  <c r="D393" i="8" a="1"/>
  <c r="D393" i="8" s="1"/>
  <c r="E393" i="8" a="1"/>
  <c r="E393" i="8" s="1"/>
  <c r="F393" i="8" a="1"/>
  <c r="F393" i="8" s="1"/>
  <c r="B394" i="8" a="1"/>
  <c r="B394" i="8" s="1"/>
  <c r="C394" i="8" a="1"/>
  <c r="C394" i="8" s="1"/>
  <c r="D394" i="8" a="1"/>
  <c r="D394" i="8" s="1"/>
  <c r="E394" i="8" a="1"/>
  <c r="E394" i="8" s="1"/>
  <c r="F394" i="8" a="1"/>
  <c r="F394" i="8" s="1"/>
  <c r="B395" i="8" a="1"/>
  <c r="B395" i="8" s="1"/>
  <c r="C395" i="8" a="1"/>
  <c r="C395" i="8" s="1"/>
  <c r="D395" i="8" a="1"/>
  <c r="D395" i="8" s="1"/>
  <c r="E395" i="8" a="1"/>
  <c r="E395" i="8" s="1"/>
  <c r="F395" i="8" a="1"/>
  <c r="F395" i="8" s="1"/>
  <c r="B396" i="8" a="1"/>
  <c r="B396" i="8" s="1"/>
  <c r="C396" i="8" a="1"/>
  <c r="C396" i="8" s="1"/>
  <c r="D396" i="8" a="1"/>
  <c r="D396" i="8" s="1"/>
  <c r="E396" i="8" a="1"/>
  <c r="E396" i="8" s="1"/>
  <c r="F396" i="8" a="1"/>
  <c r="F396" i="8" s="1"/>
  <c r="B397" i="8" a="1"/>
  <c r="B397" i="8" s="1"/>
  <c r="C397" i="8" a="1"/>
  <c r="C397" i="8" s="1"/>
  <c r="D397" i="8" a="1"/>
  <c r="D397" i="8" s="1"/>
  <c r="E397" i="8" a="1"/>
  <c r="E397" i="8" s="1"/>
  <c r="F397" i="8" a="1"/>
  <c r="F397" i="8" s="1"/>
  <c r="B398" i="8" a="1"/>
  <c r="B398" i="8" s="1"/>
  <c r="C398" i="8" a="1"/>
  <c r="C398" i="8" s="1"/>
  <c r="D398" i="8" a="1"/>
  <c r="D398" i="8" s="1"/>
  <c r="E398" i="8" a="1"/>
  <c r="E398" i="8" s="1"/>
  <c r="F398" i="8" a="1"/>
  <c r="F398" i="8" s="1"/>
  <c r="B399" i="8" a="1"/>
  <c r="B399" i="8" s="1"/>
  <c r="C399" i="8" a="1"/>
  <c r="C399" i="8" s="1"/>
  <c r="D399" i="8" a="1"/>
  <c r="D399" i="8" s="1"/>
  <c r="E399" i="8" a="1"/>
  <c r="E399" i="8" s="1"/>
  <c r="F399" i="8" a="1"/>
  <c r="F399" i="8" s="1"/>
  <c r="B400" i="8" a="1"/>
  <c r="B400" i="8" s="1"/>
  <c r="C400" i="8" a="1"/>
  <c r="C400" i="8" s="1"/>
  <c r="D400" i="8" a="1"/>
  <c r="D400" i="8" s="1"/>
  <c r="E400" i="8" a="1"/>
  <c r="E400" i="8" s="1"/>
  <c r="F400" i="8" a="1"/>
  <c r="F400" i="8" s="1"/>
  <c r="B401" i="8" a="1"/>
  <c r="B401" i="8" s="1"/>
  <c r="C401" i="8" a="1"/>
  <c r="C401" i="8" s="1"/>
  <c r="D401" i="8" a="1"/>
  <c r="D401" i="8" s="1"/>
  <c r="E401" i="8" a="1"/>
  <c r="E401" i="8" s="1"/>
  <c r="F401" i="8" a="1"/>
  <c r="F401" i="8" s="1"/>
  <c r="B402" i="8" a="1"/>
  <c r="B402" i="8" s="1"/>
  <c r="C402" i="8" a="1"/>
  <c r="C402" i="8" s="1"/>
  <c r="D402" i="8" a="1"/>
  <c r="D402" i="8" s="1"/>
  <c r="E402" i="8" a="1"/>
  <c r="E402" i="8" s="1"/>
  <c r="F402" i="8" a="1"/>
  <c r="F402" i="8" s="1"/>
  <c r="B403" i="8" a="1"/>
  <c r="B403" i="8" s="1"/>
  <c r="C403" i="8" a="1"/>
  <c r="C403" i="8" s="1"/>
  <c r="D403" i="8" a="1"/>
  <c r="D403" i="8" s="1"/>
  <c r="E403" i="8" a="1"/>
  <c r="E403" i="8" s="1"/>
  <c r="F403" i="8" a="1"/>
  <c r="F403" i="8" s="1"/>
  <c r="B404" i="8" a="1"/>
  <c r="B404" i="8" s="1"/>
  <c r="C404" i="8" a="1"/>
  <c r="C404" i="8" s="1"/>
  <c r="D404" i="8" a="1"/>
  <c r="D404" i="8" s="1"/>
  <c r="E404" i="8" a="1"/>
  <c r="E404" i="8" s="1"/>
  <c r="F404" i="8" a="1"/>
  <c r="F404" i="8" s="1"/>
  <c r="B405" i="8" a="1"/>
  <c r="B405" i="8" s="1"/>
  <c r="C405" i="8" a="1"/>
  <c r="C405" i="8" s="1"/>
  <c r="D405" i="8" a="1"/>
  <c r="D405" i="8" s="1"/>
  <c r="E405" i="8" a="1"/>
  <c r="E405" i="8" s="1"/>
  <c r="F405" i="8" a="1"/>
  <c r="F405" i="8" s="1"/>
  <c r="B406" i="8" a="1"/>
  <c r="B406" i="8" s="1"/>
  <c r="C406" i="8" a="1"/>
  <c r="C406" i="8" s="1"/>
  <c r="D406" i="8" a="1"/>
  <c r="D406" i="8" s="1"/>
  <c r="E406" i="8" a="1"/>
  <c r="E406" i="8" s="1"/>
  <c r="F406" i="8" a="1"/>
  <c r="F406" i="8" s="1"/>
  <c r="B407" i="8" a="1"/>
  <c r="B407" i="8" s="1"/>
  <c r="C407" i="8" a="1"/>
  <c r="C407" i="8" s="1"/>
  <c r="D407" i="8" a="1"/>
  <c r="D407" i="8" s="1"/>
  <c r="E407" i="8" a="1"/>
  <c r="E407" i="8" s="1"/>
  <c r="F407" i="8" a="1"/>
  <c r="F407" i="8" s="1"/>
  <c r="B408" i="8" a="1"/>
  <c r="B408" i="8" s="1"/>
  <c r="C408" i="8" a="1"/>
  <c r="C408" i="8" s="1"/>
  <c r="D408" i="8" a="1"/>
  <c r="D408" i="8" s="1"/>
  <c r="E408" i="8" a="1"/>
  <c r="E408" i="8" s="1"/>
  <c r="F408" i="8" a="1"/>
  <c r="F408" i="8" s="1"/>
  <c r="B409" i="8" a="1"/>
  <c r="B409" i="8" s="1"/>
  <c r="C409" i="8" a="1"/>
  <c r="C409" i="8" s="1"/>
  <c r="D409" i="8" a="1"/>
  <c r="D409" i="8" s="1"/>
  <c r="E409" i="8" a="1"/>
  <c r="E409" i="8" s="1"/>
  <c r="F409" i="8" a="1"/>
  <c r="F409" i="8" s="1"/>
  <c r="B410" i="8" a="1"/>
  <c r="B410" i="8" s="1"/>
  <c r="C410" i="8" a="1"/>
  <c r="C410" i="8" s="1"/>
  <c r="D410" i="8" a="1"/>
  <c r="D410" i="8" s="1"/>
  <c r="E410" i="8" a="1"/>
  <c r="E410" i="8" s="1"/>
  <c r="F410" i="8" a="1"/>
  <c r="F410" i="8" s="1"/>
  <c r="B411" i="8" a="1"/>
  <c r="B411" i="8" s="1"/>
  <c r="C411" i="8" a="1"/>
  <c r="C411" i="8" s="1"/>
  <c r="D411" i="8" a="1"/>
  <c r="D411" i="8" s="1"/>
  <c r="E411" i="8" a="1"/>
  <c r="E411" i="8" s="1"/>
  <c r="F411" i="8" a="1"/>
  <c r="F411" i="8" s="1"/>
  <c r="B412" i="8" a="1"/>
  <c r="B412" i="8" s="1"/>
  <c r="C412" i="8" a="1"/>
  <c r="C412" i="8" s="1"/>
  <c r="D412" i="8" a="1"/>
  <c r="D412" i="8" s="1"/>
  <c r="E412" i="8" a="1"/>
  <c r="E412" i="8" s="1"/>
  <c r="F412" i="8" a="1"/>
  <c r="F412" i="8" s="1"/>
  <c r="B413" i="8" a="1"/>
  <c r="B413" i="8"/>
  <c r="C413" i="8" a="1"/>
  <c r="C413" i="8" s="1"/>
  <c r="D413" i="8" a="1"/>
  <c r="D413" i="8"/>
  <c r="E413" i="8" a="1"/>
  <c r="E413" i="8" s="1"/>
  <c r="F413" i="8" a="1"/>
  <c r="F413" i="8"/>
  <c r="B414" i="8" a="1"/>
  <c r="B414" i="8" s="1"/>
  <c r="C414" i="8" a="1"/>
  <c r="C414" i="8"/>
  <c r="D414" i="8" a="1"/>
  <c r="D414" i="8" s="1"/>
  <c r="E414" i="8" a="1"/>
  <c r="E414" i="8"/>
  <c r="F414" i="8" a="1"/>
  <c r="F414" i="8" s="1"/>
  <c r="B415" i="8" a="1"/>
  <c r="B415" i="8"/>
  <c r="C415" i="8" a="1"/>
  <c r="C415" i="8" s="1"/>
  <c r="D415" i="8" a="1"/>
  <c r="D415" i="8" s="1"/>
  <c r="E415" i="8" a="1"/>
  <c r="E415" i="8" s="1"/>
  <c r="F415" i="8" a="1"/>
  <c r="F415" i="8" s="1"/>
  <c r="B416" i="8" a="1"/>
  <c r="B416" i="8" s="1"/>
  <c r="C416" i="8" a="1"/>
  <c r="C416" i="8" s="1"/>
  <c r="D416" i="8" a="1"/>
  <c r="D416" i="8" s="1"/>
  <c r="E416" i="8" a="1"/>
  <c r="E416" i="8" s="1"/>
  <c r="F416" i="8" a="1"/>
  <c r="F416" i="8" s="1"/>
  <c r="B417" i="8" a="1"/>
  <c r="B417" i="8" s="1"/>
  <c r="C417" i="8" a="1"/>
  <c r="C417" i="8" s="1"/>
  <c r="D417" i="8" a="1"/>
  <c r="D417" i="8" s="1"/>
  <c r="E417" i="8" a="1"/>
  <c r="E417" i="8" s="1"/>
  <c r="F417" i="8" a="1"/>
  <c r="F417" i="8" s="1"/>
  <c r="B418" i="8" a="1"/>
  <c r="B418" i="8" s="1"/>
  <c r="C418" i="8" a="1"/>
  <c r="C418" i="8" s="1"/>
  <c r="D418" i="8" a="1"/>
  <c r="D418" i="8" s="1"/>
  <c r="E418" i="8" a="1"/>
  <c r="E418" i="8" s="1"/>
  <c r="F418" i="8" a="1"/>
  <c r="F418" i="8" s="1"/>
  <c r="B419" i="8" a="1"/>
  <c r="B419" i="8" s="1"/>
  <c r="C419" i="8" a="1"/>
  <c r="C419" i="8" s="1"/>
  <c r="D419" i="8" a="1"/>
  <c r="D419" i="8" s="1"/>
  <c r="E419" i="8" a="1"/>
  <c r="E419" i="8" s="1"/>
  <c r="F419" i="8" a="1"/>
  <c r="F419" i="8" s="1"/>
  <c r="B420" i="8" a="1"/>
  <c r="B420" i="8" s="1"/>
  <c r="C420" i="8" a="1"/>
  <c r="C420" i="8" s="1"/>
  <c r="D420" i="8" a="1"/>
  <c r="D420" i="8" s="1"/>
  <c r="E420" i="8" a="1"/>
  <c r="E420" i="8" s="1"/>
  <c r="F420" i="8" a="1"/>
  <c r="F420" i="8" s="1"/>
  <c r="B421" i="8" a="1"/>
  <c r="B421" i="8" s="1"/>
  <c r="C421" i="8" a="1"/>
  <c r="C421" i="8" s="1"/>
  <c r="D421" i="8" a="1"/>
  <c r="D421" i="8" s="1"/>
  <c r="E421" i="8" a="1"/>
  <c r="E421" i="8" s="1"/>
  <c r="F421" i="8" a="1"/>
  <c r="F421" i="8" s="1"/>
  <c r="B422" i="8" a="1"/>
  <c r="B422" i="8" s="1"/>
  <c r="C422" i="8" a="1"/>
  <c r="C422" i="8" s="1"/>
  <c r="D422" i="8" a="1"/>
  <c r="D422" i="8" s="1"/>
  <c r="E422" i="8" a="1"/>
  <c r="E422" i="8" s="1"/>
  <c r="F422" i="8" a="1"/>
  <c r="F422" i="8" s="1"/>
  <c r="B423" i="8" a="1"/>
  <c r="B423" i="8" s="1"/>
  <c r="C423" i="8" a="1"/>
  <c r="C423" i="8" s="1"/>
  <c r="D423" i="8" a="1"/>
  <c r="D423" i="8" s="1"/>
  <c r="E423" i="8" a="1"/>
  <c r="E423" i="8" s="1"/>
  <c r="F423" i="8" a="1"/>
  <c r="F423" i="8" s="1"/>
  <c r="B424" i="8" a="1"/>
  <c r="B424" i="8" s="1"/>
  <c r="C424" i="8" a="1"/>
  <c r="C424" i="8" s="1"/>
  <c r="D424" i="8" a="1"/>
  <c r="D424" i="8" s="1"/>
  <c r="E424" i="8" a="1"/>
  <c r="E424" i="8" s="1"/>
  <c r="F424" i="8" a="1"/>
  <c r="F424" i="8" s="1"/>
  <c r="B425" i="8" a="1"/>
  <c r="B425" i="8" s="1"/>
  <c r="C425" i="8" a="1"/>
  <c r="C425" i="8" s="1"/>
  <c r="D425" i="8" a="1"/>
  <c r="D425" i="8" s="1"/>
  <c r="E425" i="8" a="1"/>
  <c r="E425" i="8" s="1"/>
  <c r="F425" i="8" a="1"/>
  <c r="F425" i="8" s="1"/>
  <c r="B426" i="8" a="1"/>
  <c r="B426" i="8" s="1"/>
  <c r="C426" i="8" a="1"/>
  <c r="C426" i="8" s="1"/>
  <c r="D426" i="8" a="1"/>
  <c r="D426" i="8" s="1"/>
  <c r="E426" i="8" a="1"/>
  <c r="E426" i="8" s="1"/>
  <c r="F426" i="8" a="1"/>
  <c r="F426" i="8" s="1"/>
  <c r="B427" i="8" a="1"/>
  <c r="B427" i="8" s="1"/>
  <c r="C427" i="8" a="1"/>
  <c r="C427" i="8" s="1"/>
  <c r="D427" i="8" a="1"/>
  <c r="D427" i="8" s="1"/>
  <c r="E427" i="8" a="1"/>
  <c r="E427" i="8" s="1"/>
  <c r="F427" i="8" a="1"/>
  <c r="F427" i="8" s="1"/>
  <c r="B428" i="8" a="1"/>
  <c r="B428" i="8" s="1"/>
  <c r="C428" i="8" a="1"/>
  <c r="C428" i="8" s="1"/>
  <c r="D428" i="8" a="1"/>
  <c r="D428" i="8" s="1"/>
  <c r="E428" i="8" a="1"/>
  <c r="E428" i="8" s="1"/>
  <c r="F428" i="8" a="1"/>
  <c r="F428" i="8" s="1"/>
  <c r="B429" i="8" a="1"/>
  <c r="B429" i="8" s="1"/>
  <c r="C429" i="8" a="1"/>
  <c r="C429" i="8" s="1"/>
  <c r="D429" i="8" a="1"/>
  <c r="D429" i="8" s="1"/>
  <c r="E429" i="8" a="1"/>
  <c r="E429" i="8" s="1"/>
  <c r="F429" i="8" a="1"/>
  <c r="F429" i="8" s="1"/>
  <c r="B430" i="8" a="1"/>
  <c r="B430" i="8" s="1"/>
  <c r="C430" i="8" a="1"/>
  <c r="C430" i="8" s="1"/>
  <c r="D430" i="8" a="1"/>
  <c r="D430" i="8" s="1"/>
  <c r="E430" i="8" a="1"/>
  <c r="E430" i="8" s="1"/>
  <c r="F430" i="8" a="1"/>
  <c r="F430" i="8" s="1"/>
  <c r="B431" i="8" a="1"/>
  <c r="B431" i="8" s="1"/>
  <c r="C431" i="8" a="1"/>
  <c r="C431" i="8" s="1"/>
  <c r="D431" i="8" a="1"/>
  <c r="D431" i="8" s="1"/>
  <c r="E431" i="8" a="1"/>
  <c r="E431" i="8" s="1"/>
  <c r="F431" i="8" a="1"/>
  <c r="F431" i="8" s="1"/>
  <c r="B432" i="8" a="1"/>
  <c r="B432" i="8" s="1"/>
  <c r="C432" i="8" a="1"/>
  <c r="C432" i="8" s="1"/>
  <c r="D432" i="8" a="1"/>
  <c r="D432" i="8" s="1"/>
  <c r="E432" i="8" a="1"/>
  <c r="E432" i="8" s="1"/>
  <c r="F432" i="8" a="1"/>
  <c r="F432" i="8" s="1"/>
  <c r="B433" i="8" a="1"/>
  <c r="B433" i="8" s="1"/>
  <c r="C433" i="8" a="1"/>
  <c r="C433" i="8" s="1"/>
  <c r="D433" i="8" a="1"/>
  <c r="D433" i="8" s="1"/>
  <c r="E433" i="8" a="1"/>
  <c r="E433" i="8" s="1"/>
  <c r="F433" i="8" a="1"/>
  <c r="F433" i="8" s="1"/>
  <c r="B434" i="8" a="1"/>
  <c r="B434" i="8" s="1"/>
  <c r="C434" i="8" a="1"/>
  <c r="C434" i="8" s="1"/>
  <c r="D434" i="8" a="1"/>
  <c r="D434" i="8" s="1"/>
  <c r="E434" i="8" a="1"/>
  <c r="E434" i="8" s="1"/>
  <c r="F434" i="8" a="1"/>
  <c r="F434" i="8" s="1"/>
  <c r="B435" i="8" a="1"/>
  <c r="B435" i="8" s="1"/>
  <c r="C435" i="8" a="1"/>
  <c r="C435" i="8" s="1"/>
  <c r="D435" i="8" a="1"/>
  <c r="D435" i="8" s="1"/>
  <c r="E435" i="8" a="1"/>
  <c r="E435" i="8" s="1"/>
  <c r="F435" i="8" a="1"/>
  <c r="F435" i="8" s="1"/>
  <c r="B436" i="8" a="1"/>
  <c r="B436" i="8" s="1"/>
  <c r="C436" i="8" a="1"/>
  <c r="C436" i="8" s="1"/>
  <c r="D436" i="8" a="1"/>
  <c r="D436" i="8" s="1"/>
  <c r="E436" i="8" a="1"/>
  <c r="E436" i="8" s="1"/>
  <c r="F436" i="8" a="1"/>
  <c r="F436" i="8" s="1"/>
  <c r="B437" i="8" a="1"/>
  <c r="B437" i="8" s="1"/>
  <c r="C437" i="8" a="1"/>
  <c r="C437" i="8" s="1"/>
  <c r="D437" i="8" a="1"/>
  <c r="D437" i="8" s="1"/>
  <c r="E437" i="8" a="1"/>
  <c r="E437" i="8" s="1"/>
  <c r="F437" i="8" a="1"/>
  <c r="F437" i="8" s="1"/>
  <c r="B438" i="8" a="1"/>
  <c r="B438" i="8" s="1"/>
  <c r="C438" i="8" a="1"/>
  <c r="C438" i="8" s="1"/>
  <c r="D438" i="8" a="1"/>
  <c r="D438" i="8" s="1"/>
  <c r="E438" i="8" a="1"/>
  <c r="E438" i="8" s="1"/>
  <c r="F438" i="8" a="1"/>
  <c r="F438" i="8" s="1"/>
  <c r="B439" i="8" a="1"/>
  <c r="B439" i="8" s="1"/>
  <c r="C439" i="8" a="1"/>
  <c r="C439" i="8" s="1"/>
  <c r="D439" i="8" a="1"/>
  <c r="D439" i="8" s="1"/>
  <c r="E439" i="8" a="1"/>
  <c r="E439" i="8" s="1"/>
  <c r="F439" i="8" a="1"/>
  <c r="F439" i="8" s="1"/>
  <c r="B440" i="8" a="1"/>
  <c r="B440" i="8" s="1"/>
  <c r="C440" i="8" a="1"/>
  <c r="C440" i="8" s="1"/>
  <c r="D440" i="8" a="1"/>
  <c r="D440" i="8" s="1"/>
  <c r="E440" i="8" a="1"/>
  <c r="E440" i="8" s="1"/>
  <c r="F440" i="8" a="1"/>
  <c r="F440" i="8" s="1"/>
  <c r="B441" i="8" a="1"/>
  <c r="B441" i="8" s="1"/>
  <c r="C441" i="8" a="1"/>
  <c r="C441" i="8" s="1"/>
  <c r="D441" i="8" a="1"/>
  <c r="D441" i="8" s="1"/>
  <c r="E441" i="8" a="1"/>
  <c r="E441" i="8" s="1"/>
  <c r="F441" i="8" a="1"/>
  <c r="F441" i="8" s="1"/>
  <c r="B442" i="8" a="1"/>
  <c r="B442" i="8" s="1"/>
  <c r="C442" i="8" a="1"/>
  <c r="C442" i="8" s="1"/>
  <c r="D442" i="8" a="1"/>
  <c r="D442" i="8" s="1"/>
  <c r="E442" i="8" a="1"/>
  <c r="E442" i="8" s="1"/>
  <c r="F442" i="8" a="1"/>
  <c r="F442" i="8" s="1"/>
  <c r="B443" i="8" a="1"/>
  <c r="B443" i="8" s="1"/>
  <c r="C443" i="8" a="1"/>
  <c r="C443" i="8" s="1"/>
  <c r="D443" i="8" a="1"/>
  <c r="D443" i="8" s="1"/>
  <c r="E443" i="8" a="1"/>
  <c r="E443" i="8" s="1"/>
  <c r="F443" i="8" a="1"/>
  <c r="F443" i="8" s="1"/>
  <c r="B444" i="8" a="1"/>
  <c r="B444" i="8" s="1"/>
  <c r="C444" i="8" a="1"/>
  <c r="C444" i="8" s="1"/>
  <c r="D444" i="8" a="1"/>
  <c r="D444" i="8" s="1"/>
  <c r="E444" i="8" a="1"/>
  <c r="E444" i="8" s="1"/>
  <c r="F444" i="8" a="1"/>
  <c r="F444" i="8" s="1"/>
  <c r="B445" i="8" a="1"/>
  <c r="B445" i="8" s="1"/>
  <c r="C445" i="8" a="1"/>
  <c r="C445" i="8" s="1"/>
  <c r="D445" i="8" a="1"/>
  <c r="D445" i="8" s="1"/>
  <c r="E445" i="8" a="1"/>
  <c r="E445" i="8" s="1"/>
  <c r="F445" i="8" a="1"/>
  <c r="F445" i="8" s="1"/>
  <c r="B446" i="8" a="1"/>
  <c r="B446" i="8" s="1"/>
  <c r="C446" i="8" a="1"/>
  <c r="C446" i="8" s="1"/>
  <c r="D446" i="8" a="1"/>
  <c r="D446" i="8" s="1"/>
  <c r="E446" i="8" a="1"/>
  <c r="E446" i="8" s="1"/>
  <c r="F446" i="8" a="1"/>
  <c r="F446" i="8" s="1"/>
  <c r="B447" i="8" a="1"/>
  <c r="B447" i="8" s="1"/>
  <c r="C447" i="8" a="1"/>
  <c r="C447" i="8" s="1"/>
  <c r="D447" i="8" a="1"/>
  <c r="D447" i="8" s="1"/>
  <c r="E447" i="8" a="1"/>
  <c r="E447" i="8" s="1"/>
  <c r="F447" i="8" a="1"/>
  <c r="F447" i="8" s="1"/>
  <c r="B448" i="8" a="1"/>
  <c r="B448" i="8" s="1"/>
  <c r="C448" i="8" a="1"/>
  <c r="C448" i="8" s="1"/>
  <c r="D448" i="8" a="1"/>
  <c r="D448" i="8" s="1"/>
  <c r="E448" i="8" a="1"/>
  <c r="E448" i="8" s="1"/>
  <c r="F448" i="8" a="1"/>
  <c r="F448" i="8" s="1"/>
  <c r="B449" i="8" a="1"/>
  <c r="B449" i="8" s="1"/>
  <c r="C449" i="8" a="1"/>
  <c r="C449" i="8" s="1"/>
  <c r="D449" i="8" a="1"/>
  <c r="D449" i="8" s="1"/>
  <c r="E449" i="8" a="1"/>
  <c r="E449" i="8" s="1"/>
  <c r="F449" i="8" a="1"/>
  <c r="F449" i="8" s="1"/>
  <c r="B450" i="8" a="1"/>
  <c r="B450" i="8" s="1"/>
  <c r="C450" i="8" a="1"/>
  <c r="C450" i="8" s="1"/>
  <c r="D450" i="8" a="1"/>
  <c r="D450" i="8" s="1"/>
  <c r="E450" i="8" a="1"/>
  <c r="E450" i="8" s="1"/>
  <c r="F450" i="8" a="1"/>
  <c r="F450" i="8" s="1"/>
  <c r="B451" i="8" a="1"/>
  <c r="B451" i="8" s="1"/>
  <c r="C451" i="8" a="1"/>
  <c r="C451" i="8" s="1"/>
  <c r="D451" i="8" a="1"/>
  <c r="D451" i="8" s="1"/>
  <c r="E451" i="8" a="1"/>
  <c r="E451" i="8" s="1"/>
  <c r="F451" i="8" a="1"/>
  <c r="F451" i="8" s="1"/>
  <c r="B452" i="8" a="1"/>
  <c r="B452" i="8" s="1"/>
  <c r="C452" i="8" a="1"/>
  <c r="C452" i="8" s="1"/>
  <c r="D452" i="8" a="1"/>
  <c r="D452" i="8" s="1"/>
  <c r="E452" i="8" a="1"/>
  <c r="E452" i="8" s="1"/>
  <c r="F452" i="8" a="1"/>
  <c r="F452" i="8" s="1"/>
  <c r="B453" i="8" a="1"/>
  <c r="B453" i="8" s="1"/>
  <c r="C453" i="8" a="1"/>
  <c r="C453" i="8" s="1"/>
  <c r="D453" i="8" a="1"/>
  <c r="D453" i="8" s="1"/>
  <c r="E453" i="8" a="1"/>
  <c r="E453" i="8" s="1"/>
  <c r="F453" i="8" a="1"/>
  <c r="F453" i="8" s="1"/>
  <c r="B454" i="8" a="1"/>
  <c r="B454" i="8" s="1"/>
  <c r="C454" i="8" a="1"/>
  <c r="C454" i="8" s="1"/>
  <c r="D454" i="8" a="1"/>
  <c r="D454" i="8" s="1"/>
  <c r="E454" i="8" a="1"/>
  <c r="E454" i="8" s="1"/>
  <c r="F454" i="8" a="1"/>
  <c r="F454" i="8" s="1"/>
  <c r="B455" i="8" a="1"/>
  <c r="B455" i="8" s="1"/>
  <c r="C455" i="8" a="1"/>
  <c r="C455" i="8" s="1"/>
  <c r="D455" i="8" a="1"/>
  <c r="D455" i="8" s="1"/>
  <c r="E455" i="8" a="1"/>
  <c r="E455" i="8" s="1"/>
  <c r="F455" i="8" a="1"/>
  <c r="F455" i="8" s="1"/>
  <c r="B456" i="8" a="1"/>
  <c r="B456" i="8" s="1"/>
  <c r="C456" i="8" a="1"/>
  <c r="C456" i="8" s="1"/>
  <c r="D456" i="8" a="1"/>
  <c r="D456" i="8" s="1"/>
  <c r="E456" i="8" a="1"/>
  <c r="E456" i="8" s="1"/>
  <c r="F456" i="8" a="1"/>
  <c r="F456" i="8" s="1"/>
  <c r="B457" i="8" a="1"/>
  <c r="B457" i="8" s="1"/>
  <c r="C457" i="8" a="1"/>
  <c r="C457" i="8" s="1"/>
  <c r="D457" i="8" a="1"/>
  <c r="D457" i="8" s="1"/>
  <c r="E457" i="8" a="1"/>
  <c r="E457" i="8" s="1"/>
  <c r="F457" i="8" a="1"/>
  <c r="F457" i="8" s="1"/>
  <c r="B458" i="8" a="1"/>
  <c r="B458" i="8" s="1"/>
  <c r="C458" i="8" a="1"/>
  <c r="C458" i="8" s="1"/>
  <c r="D458" i="8" a="1"/>
  <c r="D458" i="8" s="1"/>
  <c r="E458" i="8" a="1"/>
  <c r="E458" i="8" s="1"/>
  <c r="F458" i="8" a="1"/>
  <c r="F458" i="8" s="1"/>
  <c r="B459" i="8" a="1"/>
  <c r="B459" i="8" s="1"/>
  <c r="C459" i="8" a="1"/>
  <c r="C459" i="8" s="1"/>
  <c r="D459" i="8" a="1"/>
  <c r="D459" i="8" s="1"/>
  <c r="E459" i="8" a="1"/>
  <c r="E459" i="8" s="1"/>
  <c r="F459" i="8" a="1"/>
  <c r="F459" i="8" s="1"/>
  <c r="B460" i="8" a="1"/>
  <c r="B460" i="8" s="1"/>
  <c r="C460" i="8" a="1"/>
  <c r="C460" i="8" s="1"/>
  <c r="D460" i="8" a="1"/>
  <c r="D460" i="8" s="1"/>
  <c r="E460" i="8" a="1"/>
  <c r="E460" i="8" s="1"/>
  <c r="F460" i="8" a="1"/>
  <c r="F460" i="8" s="1"/>
  <c r="B461" i="8" a="1"/>
  <c r="B461" i="8" s="1"/>
  <c r="C461" i="8" a="1"/>
  <c r="C461" i="8" s="1"/>
  <c r="D461" i="8" a="1"/>
  <c r="D461" i="8" s="1"/>
  <c r="E461" i="8" a="1"/>
  <c r="E461" i="8" s="1"/>
  <c r="F461" i="8" a="1"/>
  <c r="F461" i="8" s="1"/>
  <c r="B462" i="8" a="1"/>
  <c r="B462" i="8" s="1"/>
  <c r="C462" i="8" a="1"/>
  <c r="C462" i="8" s="1"/>
  <c r="D462" i="8" a="1"/>
  <c r="D462" i="8" s="1"/>
  <c r="E462" i="8" a="1"/>
  <c r="E462" i="8" s="1"/>
  <c r="F462" i="8" a="1"/>
  <c r="F462" i="8" s="1"/>
  <c r="B463" i="8" a="1"/>
  <c r="B463" i="8" s="1"/>
  <c r="C463" i="8" a="1"/>
  <c r="C463" i="8" s="1"/>
  <c r="D463" i="8" a="1"/>
  <c r="D463" i="8" s="1"/>
  <c r="E463" i="8" a="1"/>
  <c r="E463" i="8" s="1"/>
  <c r="F463" i="8" a="1"/>
  <c r="F463" i="8" s="1"/>
  <c r="B464" i="8" a="1"/>
  <c r="B464" i="8" s="1"/>
  <c r="C464" i="8" a="1"/>
  <c r="C464" i="8" s="1"/>
  <c r="D464" i="8" a="1"/>
  <c r="D464" i="8" s="1"/>
  <c r="E464" i="8" a="1"/>
  <c r="E464" i="8" s="1"/>
  <c r="F464" i="8" a="1"/>
  <c r="F464" i="8" s="1"/>
  <c r="B465" i="8" a="1"/>
  <c r="B465" i="8" s="1"/>
  <c r="C465" i="8" a="1"/>
  <c r="C465" i="8" s="1"/>
  <c r="D465" i="8" a="1"/>
  <c r="D465" i="8" s="1"/>
  <c r="E465" i="8" a="1"/>
  <c r="E465" i="8" s="1"/>
  <c r="F465" i="8" a="1"/>
  <c r="F465" i="8" s="1"/>
  <c r="B466" i="8" a="1"/>
  <c r="B466" i="8" s="1"/>
  <c r="C466" i="8" a="1"/>
  <c r="C466" i="8" s="1"/>
  <c r="D466" i="8" a="1"/>
  <c r="D466" i="8" s="1"/>
  <c r="E466" i="8" a="1"/>
  <c r="E466" i="8" s="1"/>
  <c r="F466" i="8" a="1"/>
  <c r="F466" i="8" s="1"/>
  <c r="B467" i="8" a="1"/>
  <c r="B467" i="8" s="1"/>
  <c r="C467" i="8" a="1"/>
  <c r="C467" i="8" s="1"/>
  <c r="D467" i="8" a="1"/>
  <c r="D467" i="8" s="1"/>
  <c r="E467" i="8" a="1"/>
  <c r="E467" i="8" s="1"/>
  <c r="F467" i="8" a="1"/>
  <c r="F467" i="8" s="1"/>
  <c r="B468" i="8" a="1"/>
  <c r="B468" i="8" s="1"/>
  <c r="C468" i="8" a="1"/>
  <c r="C468" i="8" s="1"/>
  <c r="D468" i="8" a="1"/>
  <c r="D468" i="8" s="1"/>
  <c r="E468" i="8" a="1"/>
  <c r="E468" i="8" s="1"/>
  <c r="F468" i="8" a="1"/>
  <c r="F468" i="8" s="1"/>
  <c r="B469" i="8" a="1"/>
  <c r="B469" i="8" s="1"/>
  <c r="C469" i="8" a="1"/>
  <c r="C469" i="8" s="1"/>
  <c r="D469" i="8" a="1"/>
  <c r="D469" i="8" s="1"/>
  <c r="E469" i="8" a="1"/>
  <c r="E469" i="8" s="1"/>
  <c r="F469" i="8" a="1"/>
  <c r="F469" i="8" s="1"/>
  <c r="B470" i="8" a="1"/>
  <c r="B470" i="8" s="1"/>
  <c r="C470" i="8" a="1"/>
  <c r="C470" i="8" s="1"/>
  <c r="D470" i="8" a="1"/>
  <c r="D470" i="8" s="1"/>
  <c r="E470" i="8" a="1"/>
  <c r="E470" i="8" s="1"/>
  <c r="F470" i="8" a="1"/>
  <c r="F470" i="8" s="1"/>
  <c r="B471" i="8" a="1"/>
  <c r="B471" i="8" s="1"/>
  <c r="C471" i="8" a="1"/>
  <c r="C471" i="8" s="1"/>
  <c r="D471" i="8" a="1"/>
  <c r="D471" i="8" s="1"/>
  <c r="E471" i="8" a="1"/>
  <c r="E471" i="8" s="1"/>
  <c r="F471" i="8" a="1"/>
  <c r="F471" i="8" s="1"/>
  <c r="B472" i="8" a="1"/>
  <c r="B472" i="8" s="1"/>
  <c r="C472" i="8" a="1"/>
  <c r="C472" i="8" s="1"/>
  <c r="D472" i="8" a="1"/>
  <c r="D472" i="8" s="1"/>
  <c r="E472" i="8" a="1"/>
  <c r="E472" i="8" s="1"/>
  <c r="F472" i="8" a="1"/>
  <c r="F472" i="8" s="1"/>
  <c r="B473" i="8" a="1"/>
  <c r="B473" i="8" s="1"/>
  <c r="C473" i="8" a="1"/>
  <c r="C473" i="8" s="1"/>
  <c r="D473" i="8" a="1"/>
  <c r="D473" i="8" s="1"/>
  <c r="E473" i="8" a="1"/>
  <c r="E473" i="8" s="1"/>
  <c r="F473" i="8" a="1"/>
  <c r="F473" i="8" s="1"/>
  <c r="B474" i="8" a="1"/>
  <c r="B474" i="8" s="1"/>
  <c r="C474" i="8" a="1"/>
  <c r="C474" i="8" s="1"/>
  <c r="D474" i="8" a="1"/>
  <c r="D474" i="8" s="1"/>
  <c r="E474" i="8" a="1"/>
  <c r="E474" i="8" s="1"/>
  <c r="F474" i="8" a="1"/>
  <c r="F474" i="8" s="1"/>
  <c r="B475" i="8" a="1"/>
  <c r="B475" i="8" s="1"/>
  <c r="C475" i="8" a="1"/>
  <c r="C475" i="8" s="1"/>
  <c r="D475" i="8" a="1"/>
  <c r="D475" i="8" s="1"/>
  <c r="E475" i="8" a="1"/>
  <c r="E475" i="8" s="1"/>
  <c r="F475" i="8" a="1"/>
  <c r="F475" i="8" s="1"/>
  <c r="B476" i="8" a="1"/>
  <c r="B476" i="8" s="1"/>
  <c r="C476" i="8" a="1"/>
  <c r="C476" i="8" s="1"/>
  <c r="D476" i="8" a="1"/>
  <c r="D476" i="8" s="1"/>
  <c r="E476" i="8" a="1"/>
  <c r="E476" i="8" s="1"/>
  <c r="F476" i="8" a="1"/>
  <c r="F476" i="8" s="1"/>
  <c r="B477" i="8" a="1"/>
  <c r="B477" i="8" s="1"/>
  <c r="C477" i="8" a="1"/>
  <c r="C477" i="8" s="1"/>
  <c r="D477" i="8" a="1"/>
  <c r="D477" i="8" s="1"/>
  <c r="E477" i="8" a="1"/>
  <c r="E477" i="8" s="1"/>
  <c r="F477" i="8" a="1"/>
  <c r="F477" i="8" s="1"/>
  <c r="B478" i="8" a="1"/>
  <c r="B478" i="8" s="1"/>
  <c r="C478" i="8" a="1"/>
  <c r="C478" i="8" s="1"/>
  <c r="D478" i="8" a="1"/>
  <c r="D478" i="8" s="1"/>
  <c r="E478" i="8" a="1"/>
  <c r="E478" i="8" s="1"/>
  <c r="F478" i="8" a="1"/>
  <c r="F478" i="8" s="1"/>
  <c r="B479" i="8" a="1"/>
  <c r="B479" i="8" s="1"/>
  <c r="C479" i="8" a="1"/>
  <c r="C479" i="8" s="1"/>
  <c r="D479" i="8" a="1"/>
  <c r="D479" i="8" s="1"/>
  <c r="E479" i="8" a="1"/>
  <c r="E479" i="8" s="1"/>
  <c r="F479" i="8" a="1"/>
  <c r="F479" i="8" s="1"/>
  <c r="B480" i="8" a="1"/>
  <c r="B480" i="8" s="1"/>
  <c r="C480" i="8" a="1"/>
  <c r="C480" i="8" s="1"/>
  <c r="D480" i="8" a="1"/>
  <c r="D480" i="8" s="1"/>
  <c r="E480" i="8" a="1"/>
  <c r="E480" i="8" s="1"/>
  <c r="F480" i="8" a="1"/>
  <c r="F480" i="8" s="1"/>
  <c r="B481" i="8" a="1"/>
  <c r="B481" i="8" s="1"/>
  <c r="C481" i="8" a="1"/>
  <c r="C481" i="8" s="1"/>
  <c r="D481" i="8" a="1"/>
  <c r="D481" i="8" s="1"/>
  <c r="E481" i="8" a="1"/>
  <c r="E481" i="8" s="1"/>
  <c r="F481" i="8" a="1"/>
  <c r="F481" i="8" s="1"/>
  <c r="B482" i="8" a="1"/>
  <c r="B482" i="8" s="1"/>
  <c r="C482" i="8" a="1"/>
  <c r="C482" i="8" s="1"/>
  <c r="D482" i="8" a="1"/>
  <c r="D482" i="8" s="1"/>
  <c r="E482" i="8" a="1"/>
  <c r="E482" i="8" s="1"/>
  <c r="F482" i="8" a="1"/>
  <c r="F482" i="8" s="1"/>
  <c r="B483" i="8" a="1"/>
  <c r="B483" i="8" s="1"/>
  <c r="C483" i="8" a="1"/>
  <c r="C483" i="8" s="1"/>
  <c r="D483" i="8" a="1"/>
  <c r="D483" i="8" s="1"/>
  <c r="E483" i="8" a="1"/>
  <c r="E483" i="8" s="1"/>
  <c r="F483" i="8" a="1"/>
  <c r="F483" i="8" s="1"/>
  <c r="B484" i="8" a="1"/>
  <c r="B484" i="8" s="1"/>
  <c r="C484" i="8" a="1"/>
  <c r="C484" i="8" s="1"/>
  <c r="D484" i="8" a="1"/>
  <c r="D484" i="8" s="1"/>
  <c r="E484" i="8" a="1"/>
  <c r="E484" i="8" s="1"/>
  <c r="F484" i="8" a="1"/>
  <c r="F484" i="8" s="1"/>
  <c r="B485" i="8" a="1"/>
  <c r="B485" i="8" s="1"/>
  <c r="C485" i="8" a="1"/>
  <c r="C485" i="8" s="1"/>
  <c r="D485" i="8" a="1"/>
  <c r="D485" i="8" s="1"/>
  <c r="E485" i="8" a="1"/>
  <c r="E485" i="8" s="1"/>
  <c r="F485" i="8" a="1"/>
  <c r="F485" i="8" s="1"/>
  <c r="B486" i="8" a="1"/>
  <c r="B486" i="8" s="1"/>
  <c r="C486" i="8" a="1"/>
  <c r="C486" i="8" s="1"/>
  <c r="D486" i="8" a="1"/>
  <c r="D486" i="8" s="1"/>
  <c r="E486" i="8" a="1"/>
  <c r="E486" i="8" s="1"/>
  <c r="F486" i="8" a="1"/>
  <c r="F486" i="8" s="1"/>
  <c r="B487" i="8" a="1"/>
  <c r="B487" i="8" s="1"/>
  <c r="C487" i="8" a="1"/>
  <c r="C487" i="8" s="1"/>
  <c r="D487" i="8" a="1"/>
  <c r="D487" i="8" s="1"/>
  <c r="E487" i="8" a="1"/>
  <c r="E487" i="8" s="1"/>
  <c r="F487" i="8" a="1"/>
  <c r="F487" i="8" s="1"/>
  <c r="B488" i="8" a="1"/>
  <c r="B488" i="8" s="1"/>
  <c r="C488" i="8" a="1"/>
  <c r="C488" i="8" s="1"/>
  <c r="D488" i="8" a="1"/>
  <c r="D488" i="8" s="1"/>
  <c r="E488" i="8" a="1"/>
  <c r="E488" i="8" s="1"/>
  <c r="F488" i="8" a="1"/>
  <c r="F488" i="8" s="1"/>
  <c r="B489" i="8" a="1"/>
  <c r="B489" i="8" s="1"/>
  <c r="C489" i="8" a="1"/>
  <c r="C489" i="8" s="1"/>
  <c r="D489" i="8" a="1"/>
  <c r="D489" i="8" s="1"/>
  <c r="E489" i="8" a="1"/>
  <c r="E489" i="8" s="1"/>
  <c r="F489" i="8" a="1"/>
  <c r="F489" i="8" s="1"/>
  <c r="B490" i="8" a="1"/>
  <c r="B490" i="8" s="1"/>
  <c r="C490" i="8" a="1"/>
  <c r="C490" i="8" s="1"/>
  <c r="D490" i="8" a="1"/>
  <c r="D490" i="8" s="1"/>
  <c r="E490" i="8" a="1"/>
  <c r="E490" i="8" s="1"/>
  <c r="F490" i="8" a="1"/>
  <c r="F490" i="8" s="1"/>
  <c r="B491" i="8" a="1"/>
  <c r="B491" i="8" s="1"/>
  <c r="C491" i="8" a="1"/>
  <c r="C491" i="8" s="1"/>
  <c r="D491" i="8" a="1"/>
  <c r="D491" i="8" s="1"/>
  <c r="E491" i="8" a="1"/>
  <c r="E491" i="8" s="1"/>
  <c r="F491" i="8" a="1"/>
  <c r="F491" i="8" s="1"/>
  <c r="B492" i="8" a="1"/>
  <c r="B492" i="8" s="1"/>
  <c r="C492" i="8" a="1"/>
  <c r="C492" i="8" s="1"/>
  <c r="D492" i="8" a="1"/>
  <c r="D492" i="8" s="1"/>
  <c r="E492" i="8" a="1"/>
  <c r="E492" i="8" s="1"/>
  <c r="F492" i="8" a="1"/>
  <c r="F492" i="8" s="1"/>
  <c r="B493" i="8" a="1"/>
  <c r="B493" i="8" s="1"/>
  <c r="C493" i="8" a="1"/>
  <c r="C493" i="8" s="1"/>
  <c r="D493" i="8" a="1"/>
  <c r="D493" i="8" s="1"/>
  <c r="E493" i="8" a="1"/>
  <c r="E493" i="8" s="1"/>
  <c r="F493" i="8" a="1"/>
  <c r="F493" i="8" s="1"/>
  <c r="B494" i="8" a="1"/>
  <c r="B494" i="8" s="1"/>
  <c r="C494" i="8" a="1"/>
  <c r="C494" i="8" s="1"/>
  <c r="D494" i="8" a="1"/>
  <c r="D494" i="8" s="1"/>
  <c r="E494" i="8" a="1"/>
  <c r="E494" i="8" s="1"/>
  <c r="F494" i="8" a="1"/>
  <c r="F494" i="8" s="1"/>
  <c r="B495" i="8" a="1"/>
  <c r="B495" i="8" s="1"/>
  <c r="C495" i="8" a="1"/>
  <c r="C495" i="8" s="1"/>
  <c r="D495" i="8" a="1"/>
  <c r="D495" i="8" s="1"/>
  <c r="E495" i="8" a="1"/>
  <c r="E495" i="8" s="1"/>
  <c r="F495" i="8" a="1"/>
  <c r="F495" i="8" s="1"/>
  <c r="B496" i="8" a="1"/>
  <c r="B496" i="8" s="1"/>
  <c r="C496" i="8" a="1"/>
  <c r="C496" i="8" s="1"/>
  <c r="D496" i="8" a="1"/>
  <c r="D496" i="8" s="1"/>
  <c r="E496" i="8" a="1"/>
  <c r="E496" i="8" s="1"/>
  <c r="F496" i="8" a="1"/>
  <c r="F496" i="8" s="1"/>
  <c r="B497" i="8" a="1"/>
  <c r="B497" i="8" s="1"/>
  <c r="C497" i="8" a="1"/>
  <c r="C497" i="8" s="1"/>
  <c r="D497" i="8" a="1"/>
  <c r="D497" i="8" s="1"/>
  <c r="E497" i="8" a="1"/>
  <c r="E497" i="8" s="1"/>
  <c r="F497" i="8" a="1"/>
  <c r="F497" i="8" s="1"/>
  <c r="B498" i="8" a="1"/>
  <c r="B498" i="8" s="1"/>
  <c r="C498" i="8" a="1"/>
  <c r="C498" i="8" s="1"/>
  <c r="D498" i="8" a="1"/>
  <c r="D498" i="8" s="1"/>
  <c r="E498" i="8" a="1"/>
  <c r="E498" i="8" s="1"/>
  <c r="F498" i="8" a="1"/>
  <c r="F498" i="8" s="1"/>
  <c r="B499" i="8" a="1"/>
  <c r="B499" i="8" s="1"/>
  <c r="C499" i="8" a="1"/>
  <c r="C499" i="8" s="1"/>
  <c r="D499" i="8" a="1"/>
  <c r="D499" i="8" s="1"/>
  <c r="E499" i="8" a="1"/>
  <c r="E499" i="8" s="1"/>
  <c r="F499" i="8" a="1"/>
  <c r="F499" i="8" s="1"/>
  <c r="B500" i="8" a="1"/>
  <c r="B500" i="8" s="1"/>
  <c r="C500" i="8" a="1"/>
  <c r="C500" i="8" s="1"/>
  <c r="D500" i="8" a="1"/>
  <c r="D500" i="8" s="1"/>
  <c r="E500" i="8" a="1"/>
  <c r="E500" i="8" s="1"/>
  <c r="F500" i="8" a="1"/>
  <c r="F500" i="8" s="1"/>
  <c r="B501" i="8" a="1"/>
  <c r="B501" i="8" s="1"/>
  <c r="C501" i="8" a="1"/>
  <c r="C501" i="8" s="1"/>
  <c r="D501" i="8" a="1"/>
  <c r="D501" i="8" s="1"/>
  <c r="E501" i="8" a="1"/>
  <c r="E501" i="8" s="1"/>
  <c r="F501" i="8" a="1"/>
  <c r="F501" i="8" s="1"/>
  <c r="B502" i="8" a="1"/>
  <c r="B502" i="8" s="1"/>
  <c r="C502" i="8" a="1"/>
  <c r="C502" i="8" s="1"/>
  <c r="D502" i="8" a="1"/>
  <c r="D502" i="8" s="1"/>
  <c r="E502" i="8" a="1"/>
  <c r="E502" i="8" s="1"/>
  <c r="F502" i="8" a="1"/>
  <c r="F502" i="8" s="1"/>
  <c r="B503" i="8" a="1"/>
  <c r="B503" i="8" s="1"/>
  <c r="C503" i="8" a="1"/>
  <c r="C503" i="8" s="1"/>
  <c r="D503" i="8" a="1"/>
  <c r="D503" i="8" s="1"/>
  <c r="E503" i="8" a="1"/>
  <c r="E503" i="8" s="1"/>
  <c r="F503" i="8" a="1"/>
  <c r="F503" i="8" s="1"/>
  <c r="B504" i="8" a="1"/>
  <c r="B504" i="8" s="1"/>
  <c r="C504" i="8" a="1"/>
  <c r="C504" i="8" s="1"/>
  <c r="D504" i="8" a="1"/>
  <c r="D504" i="8" s="1"/>
  <c r="E504" i="8" a="1"/>
  <c r="E504" i="8" s="1"/>
  <c r="F504" i="8" a="1"/>
  <c r="F504" i="8" s="1"/>
  <c r="B505" i="8" a="1"/>
  <c r="B505" i="8" s="1"/>
  <c r="C505" i="8" a="1"/>
  <c r="C505" i="8" s="1"/>
  <c r="D505" i="8" a="1"/>
  <c r="D505" i="8" s="1"/>
  <c r="E505" i="8" a="1"/>
  <c r="E505" i="8" s="1"/>
  <c r="F505" i="8" a="1"/>
  <c r="F505" i="8" s="1"/>
  <c r="B506" i="8" a="1"/>
  <c r="B506" i="8" s="1"/>
  <c r="C506" i="8" a="1"/>
  <c r="C506" i="8" s="1"/>
  <c r="D506" i="8" a="1"/>
  <c r="D506" i="8" s="1"/>
  <c r="E506" i="8" a="1"/>
  <c r="E506" i="8" s="1"/>
  <c r="F506" i="8" a="1"/>
  <c r="F506" i="8" s="1"/>
  <c r="B507" i="8" a="1"/>
  <c r="B507" i="8" s="1"/>
  <c r="C507" i="8" a="1"/>
  <c r="C507" i="8" s="1"/>
  <c r="D507" i="8" a="1"/>
  <c r="D507" i="8" s="1"/>
  <c r="E507" i="8" a="1"/>
  <c r="E507" i="8" s="1"/>
  <c r="F507" i="8" a="1"/>
  <c r="F507" i="8" s="1"/>
  <c r="B508" i="8" a="1"/>
  <c r="B508" i="8" s="1"/>
  <c r="C508" i="8" a="1"/>
  <c r="C508" i="8" s="1"/>
  <c r="D508" i="8" a="1"/>
  <c r="D508" i="8" s="1"/>
  <c r="E508" i="8" a="1"/>
  <c r="E508" i="8" s="1"/>
  <c r="F508" i="8" a="1"/>
  <c r="F508" i="8" s="1"/>
  <c r="B509" i="8" a="1"/>
  <c r="B509" i="8" s="1"/>
  <c r="C509" i="8" a="1"/>
  <c r="C509" i="8" s="1"/>
  <c r="D509" i="8" a="1"/>
  <c r="D509" i="8" s="1"/>
  <c r="E509" i="8" a="1"/>
  <c r="E509" i="8" s="1"/>
  <c r="F509" i="8" a="1"/>
  <c r="F509" i="8" s="1"/>
  <c r="B510" i="8" a="1"/>
  <c r="B510" i="8" s="1"/>
  <c r="C510" i="8" a="1"/>
  <c r="C510" i="8" s="1"/>
  <c r="D510" i="8" a="1"/>
  <c r="D510" i="8" s="1"/>
  <c r="E510" i="8" a="1"/>
  <c r="E510" i="8" s="1"/>
  <c r="F510" i="8" a="1"/>
  <c r="F510" i="8" s="1"/>
  <c r="B511" i="8" a="1"/>
  <c r="B511" i="8" s="1"/>
  <c r="C511" i="8" a="1"/>
  <c r="C511" i="8" s="1"/>
  <c r="D511" i="8" a="1"/>
  <c r="D511" i="8" s="1"/>
  <c r="E511" i="8" a="1"/>
  <c r="E511" i="8" s="1"/>
  <c r="F511" i="8" a="1"/>
  <c r="F511" i="8" s="1"/>
  <c r="B512" i="8" a="1"/>
  <c r="B512" i="8" s="1"/>
  <c r="C512" i="8" a="1"/>
  <c r="C512" i="8" s="1"/>
  <c r="D512" i="8" a="1"/>
  <c r="D512" i="8" s="1"/>
  <c r="E512" i="8" a="1"/>
  <c r="E512" i="8" s="1"/>
  <c r="F512" i="8" a="1"/>
  <c r="F512" i="8" s="1"/>
  <c r="B513" i="8" a="1"/>
  <c r="B513" i="8" s="1"/>
  <c r="C513" i="8" a="1"/>
  <c r="C513" i="8" s="1"/>
  <c r="D513" i="8" a="1"/>
  <c r="D513" i="8" s="1"/>
  <c r="E513" i="8" a="1"/>
  <c r="E513" i="8" s="1"/>
  <c r="F513" i="8" a="1"/>
  <c r="F513" i="8" s="1"/>
  <c r="B514" i="8" a="1"/>
  <c r="B514" i="8" s="1"/>
  <c r="C514" i="8" a="1"/>
  <c r="C514" i="8" s="1"/>
  <c r="D514" i="8" a="1"/>
  <c r="D514" i="8" s="1"/>
  <c r="E514" i="8" a="1"/>
  <c r="E514" i="8" s="1"/>
  <c r="F514" i="8" a="1"/>
  <c r="F514" i="8" s="1"/>
  <c r="B515" i="8" a="1"/>
  <c r="B515" i="8" s="1"/>
  <c r="C515" i="8" a="1"/>
  <c r="C515" i="8" s="1"/>
  <c r="D515" i="8" a="1"/>
  <c r="D515" i="8" s="1"/>
  <c r="E515" i="8" a="1"/>
  <c r="E515" i="8" s="1"/>
  <c r="F515" i="8" a="1"/>
  <c r="F515" i="8" s="1"/>
  <c r="B516" i="8" a="1"/>
  <c r="B516" i="8" s="1"/>
  <c r="C516" i="8" a="1"/>
  <c r="C516" i="8" s="1"/>
  <c r="D516" i="8" a="1"/>
  <c r="D516" i="8" s="1"/>
  <c r="E516" i="8" a="1"/>
  <c r="E516" i="8" s="1"/>
  <c r="F516" i="8" a="1"/>
  <c r="F516" i="8" s="1"/>
  <c r="B517" i="8" a="1"/>
  <c r="B517" i="8" s="1"/>
  <c r="C517" i="8" a="1"/>
  <c r="C517" i="8" s="1"/>
  <c r="D517" i="8" a="1"/>
  <c r="D517" i="8" s="1"/>
  <c r="E517" i="8" a="1"/>
  <c r="E517" i="8" s="1"/>
  <c r="F517" i="8" a="1"/>
  <c r="F517" i="8" s="1"/>
  <c r="B518" i="8" a="1"/>
  <c r="B518" i="8" s="1"/>
  <c r="C518" i="8" a="1"/>
  <c r="C518" i="8" s="1"/>
  <c r="D518" i="8" a="1"/>
  <c r="D518" i="8" s="1"/>
  <c r="E518" i="8" a="1"/>
  <c r="E518" i="8" s="1"/>
  <c r="F518" i="8" a="1"/>
  <c r="F518" i="8" s="1"/>
  <c r="C8" i="8" a="1"/>
  <c r="C8" i="8" s="1"/>
  <c r="D8" i="8" a="1"/>
  <c r="D8" i="8" s="1"/>
  <c r="E8" i="8" a="1"/>
  <c r="E8" i="8" s="1"/>
  <c r="F8" i="8" a="1"/>
  <c r="F8" i="8" s="1"/>
  <c r="B8" i="8" a="1"/>
  <c r="B8" i="8" s="1"/>
  <c r="U54" i="7" l="1"/>
  <c r="V53" i="7"/>
  <c r="U53" i="7"/>
  <c r="T53" i="7"/>
  <c r="V52" i="7"/>
  <c r="U52" i="7"/>
  <c r="T52" i="7"/>
  <c r="V51" i="7"/>
  <c r="U51" i="7"/>
  <c r="T51" i="7"/>
  <c r="V50" i="7"/>
  <c r="U50" i="7"/>
  <c r="T50" i="7"/>
  <c r="V49" i="7"/>
  <c r="U49" i="7"/>
  <c r="T49" i="7"/>
  <c r="V48" i="7"/>
  <c r="U48" i="7"/>
  <c r="T48" i="7"/>
  <c r="U37" i="7"/>
  <c r="V36" i="7"/>
  <c r="U36" i="7"/>
  <c r="V35" i="7"/>
  <c r="U35" i="7"/>
  <c r="T35" i="7"/>
  <c r="V34" i="7"/>
  <c r="U34" i="7"/>
  <c r="T34" i="7"/>
  <c r="V33" i="7"/>
  <c r="U33" i="7"/>
  <c r="T33" i="7"/>
  <c r="V32" i="7"/>
  <c r="U32" i="7"/>
  <c r="T32" i="7"/>
  <c r="V31" i="7"/>
  <c r="U31" i="7"/>
  <c r="T31" i="7"/>
  <c r="S61" i="7"/>
  <c r="U32" i="6"/>
  <c r="V32" i="6"/>
  <c r="U33" i="6"/>
  <c r="V33" i="6"/>
  <c r="U34" i="6"/>
  <c r="V34" i="6"/>
  <c r="U35" i="6"/>
  <c r="V35" i="6"/>
  <c r="U36" i="6"/>
  <c r="V36" i="6"/>
  <c r="U37" i="6"/>
  <c r="V31" i="6"/>
  <c r="U18" i="6"/>
  <c r="V18" i="6"/>
  <c r="U19" i="6"/>
  <c r="V19" i="6"/>
  <c r="U20" i="6"/>
  <c r="V20" i="6"/>
  <c r="U21" i="6"/>
  <c r="V21" i="6"/>
  <c r="U22" i="6"/>
  <c r="V22" i="6"/>
  <c r="U23" i="6"/>
  <c r="V23" i="6"/>
  <c r="V24" i="6"/>
  <c r="V17" i="6"/>
  <c r="U4" i="6"/>
  <c r="V4" i="6"/>
  <c r="U5" i="6"/>
  <c r="V5" i="6"/>
  <c r="U6" i="6"/>
  <c r="V6" i="6"/>
  <c r="U7" i="6"/>
  <c r="V7" i="6"/>
  <c r="U8" i="6"/>
  <c r="V8" i="6"/>
  <c r="U9" i="6"/>
  <c r="V9" i="6"/>
  <c r="U10" i="6"/>
  <c r="V10" i="6"/>
  <c r="U11" i="6"/>
  <c r="V3" i="6"/>
  <c r="T32" i="6"/>
  <c r="T33" i="6"/>
  <c r="T34" i="6"/>
  <c r="T35" i="6"/>
  <c r="T36" i="6"/>
  <c r="U31" i="6"/>
  <c r="T18" i="6"/>
  <c r="T19" i="6"/>
  <c r="T20" i="6"/>
  <c r="U17" i="6"/>
  <c r="T4" i="6"/>
  <c r="T5" i="6"/>
  <c r="T6" i="6"/>
  <c r="T7" i="6"/>
  <c r="T8" i="6"/>
  <c r="T9" i="6"/>
  <c r="T10" i="6"/>
  <c r="T11" i="6"/>
  <c r="U3" i="6"/>
  <c r="T31" i="6"/>
  <c r="S18" i="6"/>
  <c r="S19" i="6"/>
  <c r="S20" i="6"/>
  <c r="S21" i="6"/>
  <c r="S22" i="6"/>
  <c r="T17" i="6"/>
  <c r="T3" i="6"/>
  <c r="AG74" i="2"/>
  <c r="AG75" i="2"/>
  <c r="AG73" i="2"/>
  <c r="S17" i="6"/>
  <c r="S3" i="6"/>
  <c r="S4" i="6"/>
  <c r="S5" i="6"/>
  <c r="S6" i="6"/>
  <c r="S7" i="6"/>
  <c r="S8" i="6"/>
  <c r="S9" i="6"/>
  <c r="S10" i="6"/>
  <c r="S11" i="6"/>
  <c r="R18" i="6"/>
  <c r="R19" i="6"/>
  <c r="R20" i="6"/>
  <c r="R21" i="6"/>
  <c r="R22" i="6"/>
  <c r="R23" i="6"/>
  <c r="R24" i="6"/>
  <c r="R25" i="6"/>
  <c r="R17" i="6"/>
  <c r="R4" i="6"/>
  <c r="R5" i="6"/>
  <c r="R6" i="6"/>
  <c r="R7" i="6"/>
  <c r="R8" i="6"/>
  <c r="R9" i="6"/>
  <c r="R10" i="6"/>
  <c r="R11" i="6"/>
  <c r="AC82" i="5"/>
  <c r="AC83" i="5"/>
  <c r="AC84" i="5"/>
  <c r="AC85" i="5"/>
  <c r="AC86" i="5"/>
  <c r="AC81" i="5"/>
  <c r="AC53" i="5"/>
  <c r="AC54" i="5"/>
  <c r="AC55" i="5"/>
  <c r="AC56" i="5"/>
  <c r="AC57" i="5"/>
  <c r="AC58" i="5"/>
  <c r="AC59" i="5"/>
  <c r="AC52" i="5"/>
  <c r="AB14" i="5"/>
  <c r="AB15" i="5"/>
  <c r="AB16" i="5"/>
  <c r="AB17" i="5"/>
  <c r="AB18" i="5"/>
  <c r="AB19" i="5"/>
  <c r="AB20" i="5"/>
  <c r="AB13" i="5"/>
  <c r="Z52" i="4"/>
  <c r="Z53" i="4"/>
  <c r="Z54" i="4"/>
  <c r="Z55" i="4"/>
  <c r="Z56" i="4"/>
  <c r="Z51" i="4"/>
  <c r="Z16" i="4"/>
  <c r="Z17" i="4"/>
  <c r="Z18" i="4"/>
  <c r="Z19" i="4"/>
  <c r="Z20" i="4"/>
  <c r="Z21" i="4"/>
  <c r="Z22" i="4"/>
  <c r="Z23" i="4"/>
  <c r="Z15" i="4"/>
  <c r="V61" i="7" l="1"/>
  <c r="T61" i="7"/>
  <c r="R62" i="7"/>
  <c r="R63" i="7" s="1"/>
  <c r="V64" i="7" a="1"/>
  <c r="V62" i="7"/>
  <c r="U61" i="7"/>
  <c r="U64" i="7" s="1" a="1"/>
  <c r="U64" i="7" s="1"/>
  <c r="V64" i="7"/>
  <c r="T64" i="7" a="1"/>
  <c r="T62" i="7"/>
  <c r="T63" i="7" s="1"/>
  <c r="T64" i="7"/>
  <c r="T65" i="7"/>
  <c r="V65" i="7"/>
  <c r="R61" i="7"/>
  <c r="S62" i="7"/>
  <c r="S63" i="7" s="1"/>
  <c r="U62" i="7"/>
  <c r="U65" i="7" s="1"/>
  <c r="U63" i="7" a="1"/>
  <c r="V63" i="7" a="1"/>
  <c r="V63" i="7" s="1"/>
  <c r="T42" i="4"/>
  <c r="T43" i="4"/>
  <c r="S42" i="4"/>
  <c r="S43" i="4"/>
  <c r="AA67" i="3"/>
  <c r="AA68" i="3"/>
  <c r="AA69" i="3"/>
  <c r="AA70" i="3"/>
  <c r="AA66" i="3"/>
  <c r="AA46" i="3"/>
  <c r="AA47" i="3"/>
  <c r="AA48" i="3"/>
  <c r="AA49" i="3"/>
  <c r="AA45" i="3"/>
  <c r="AA9" i="3"/>
  <c r="AA10" i="3"/>
  <c r="AA11" i="3"/>
  <c r="AA12" i="3"/>
  <c r="AA13" i="3"/>
  <c r="AA14" i="3"/>
  <c r="AA15" i="3"/>
  <c r="AA16" i="3"/>
  <c r="AA8" i="3"/>
  <c r="AG49" i="2"/>
  <c r="AG50" i="2"/>
  <c r="AG51" i="2"/>
  <c r="AG52" i="2"/>
  <c r="AG53" i="2"/>
  <c r="AG48" i="2"/>
  <c r="AG12" i="2"/>
  <c r="AG13" i="2"/>
  <c r="AG14" i="2"/>
  <c r="AG15" i="2"/>
  <c r="AG16" i="2"/>
  <c r="AG17" i="2"/>
  <c r="AG18" i="2"/>
  <c r="AG19" i="2"/>
  <c r="AG11" i="2"/>
  <c r="T26" i="1"/>
  <c r="T27" i="1"/>
  <c r="S27" i="1"/>
  <c r="S26" i="1"/>
  <c r="S77" i="1"/>
  <c r="S78" i="1"/>
  <c r="T77" i="1"/>
  <c r="U77" i="1" s="1"/>
  <c r="T78" i="1"/>
  <c r="U78" i="1"/>
  <c r="T79" i="1"/>
  <c r="S66" i="1"/>
  <c r="T66" i="1"/>
  <c r="U66" i="1"/>
  <c r="S65" i="1"/>
  <c r="T65" i="1"/>
  <c r="S67" i="1"/>
  <c r="S68" i="1"/>
  <c r="U68" i="1" s="1"/>
  <c r="S69" i="1"/>
  <c r="T67" i="1"/>
  <c r="T68" i="1"/>
  <c r="T69" i="1"/>
  <c r="S42" i="1"/>
  <c r="S43" i="1"/>
  <c r="S44" i="1"/>
  <c r="S45" i="1"/>
  <c r="S46" i="1"/>
  <c r="S47" i="1"/>
  <c r="S48" i="1"/>
  <c r="S49" i="1"/>
  <c r="S50" i="1"/>
  <c r="S51" i="1"/>
  <c r="S52" i="1"/>
  <c r="S53" i="1"/>
  <c r="S54" i="1"/>
  <c r="S55" i="1"/>
  <c r="S56" i="1"/>
  <c r="S57" i="1"/>
  <c r="S58" i="1"/>
  <c r="S59" i="1"/>
  <c r="S60" i="1"/>
  <c r="S61" i="1"/>
  <c r="S62" i="1"/>
  <c r="S63" i="1"/>
  <c r="S64" i="1"/>
  <c r="S70" i="1"/>
  <c r="R65" i="7" l="1"/>
  <c r="U65" i="1"/>
  <c r="S65" i="7"/>
  <c r="S66" i="7" s="1"/>
  <c r="U63" i="7"/>
  <c r="U66" i="7" s="1"/>
  <c r="V66" i="7"/>
  <c r="T66" i="7"/>
  <c r="U67" i="1"/>
  <c r="S75" i="4"/>
  <c r="T75" i="4"/>
  <c r="S76" i="4"/>
  <c r="U76" i="4" s="1"/>
  <c r="T76" i="4"/>
  <c r="S77" i="4"/>
  <c r="T77" i="4"/>
  <c r="S78" i="4"/>
  <c r="U78" i="4" s="1"/>
  <c r="T78" i="4"/>
  <c r="S79" i="4"/>
  <c r="T79" i="4"/>
  <c r="S80" i="4"/>
  <c r="T80" i="4"/>
  <c r="U80" i="4"/>
  <c r="S81" i="4"/>
  <c r="T81" i="4"/>
  <c r="S82" i="4"/>
  <c r="T82" i="4"/>
  <c r="U82" i="4" s="1"/>
  <c r="S83" i="4"/>
  <c r="T83" i="4"/>
  <c r="S84" i="4"/>
  <c r="T84" i="4"/>
  <c r="S85" i="4"/>
  <c r="T85" i="4"/>
  <c r="S86" i="4"/>
  <c r="T86" i="4"/>
  <c r="S87" i="4"/>
  <c r="T87" i="4"/>
  <c r="S88" i="4"/>
  <c r="T88" i="4"/>
  <c r="U88" i="4" s="1"/>
  <c r="S89" i="4"/>
  <c r="T89" i="4"/>
  <c r="S90" i="4"/>
  <c r="T90" i="4"/>
  <c r="U90" i="4" s="1"/>
  <c r="S91" i="4"/>
  <c r="T91" i="4"/>
  <c r="S92" i="4"/>
  <c r="T92" i="4"/>
  <c r="S93" i="4"/>
  <c r="T93" i="4"/>
  <c r="S94" i="4"/>
  <c r="T94" i="4"/>
  <c r="S95" i="4"/>
  <c r="T95" i="4"/>
  <c r="S96" i="4"/>
  <c r="T96" i="4"/>
  <c r="U96" i="4" s="1"/>
  <c r="S97" i="4"/>
  <c r="T97" i="4"/>
  <c r="S98" i="4"/>
  <c r="T98" i="4"/>
  <c r="U98" i="4" s="1"/>
  <c r="S62" i="3"/>
  <c r="T62" i="3"/>
  <c r="U62" i="3" s="1"/>
  <c r="S63" i="3"/>
  <c r="T63" i="3"/>
  <c r="U63" i="3" s="1"/>
  <c r="S64" i="3"/>
  <c r="T64" i="3"/>
  <c r="U64" i="3" s="1"/>
  <c r="S65" i="3"/>
  <c r="T65" i="3"/>
  <c r="S66" i="3"/>
  <c r="T66" i="3"/>
  <c r="U66" i="3"/>
  <c r="S67" i="3"/>
  <c r="T67" i="3"/>
  <c r="U67" i="3" s="1"/>
  <c r="S68" i="3"/>
  <c r="T68" i="3"/>
  <c r="S69" i="3"/>
  <c r="T69" i="3"/>
  <c r="U69" i="3" s="1"/>
  <c r="S70" i="3"/>
  <c r="T70" i="3"/>
  <c r="S71" i="3"/>
  <c r="T71" i="3"/>
  <c r="U71" i="3" s="1"/>
  <c r="S72" i="3"/>
  <c r="T72" i="3"/>
  <c r="U72" i="3" s="1"/>
  <c r="S73" i="3"/>
  <c r="T73" i="3"/>
  <c r="S74" i="3"/>
  <c r="T74" i="3"/>
  <c r="U74" i="3"/>
  <c r="S75" i="3"/>
  <c r="T75" i="3"/>
  <c r="U75" i="3" s="1"/>
  <c r="S76" i="3"/>
  <c r="T76" i="3"/>
  <c r="S77" i="3"/>
  <c r="T77" i="3"/>
  <c r="U77" i="3" s="1"/>
  <c r="S78" i="3"/>
  <c r="T78" i="3"/>
  <c r="S79" i="3"/>
  <c r="T79" i="3"/>
  <c r="U79" i="3" s="1"/>
  <c r="S80" i="3"/>
  <c r="T80" i="3"/>
  <c r="U80" i="3" s="1"/>
  <c r="S81" i="3"/>
  <c r="T81" i="3"/>
  <c r="S82" i="3"/>
  <c r="T82" i="3"/>
  <c r="U82" i="3"/>
  <c r="R68" i="2"/>
  <c r="T68" i="2"/>
  <c r="R69" i="2"/>
  <c r="T69" i="2"/>
  <c r="R70" i="2"/>
  <c r="T70" i="2"/>
  <c r="R71" i="2"/>
  <c r="T71" i="2"/>
  <c r="R72" i="2"/>
  <c r="T72" i="2"/>
  <c r="R73" i="2"/>
  <c r="T73" i="2"/>
  <c r="R74" i="2"/>
  <c r="T74" i="2"/>
  <c r="R75" i="2"/>
  <c r="T75" i="2"/>
  <c r="V75" i="2"/>
  <c r="R76" i="2"/>
  <c r="T76" i="2"/>
  <c r="V76" i="2" s="1"/>
  <c r="T82" i="1"/>
  <c r="S82" i="1"/>
  <c r="S73" i="1"/>
  <c r="T73" i="1"/>
  <c r="U73" i="1" s="1"/>
  <c r="S74" i="1"/>
  <c r="T74" i="1"/>
  <c r="U74" i="1" s="1"/>
  <c r="S75" i="1"/>
  <c r="T75" i="1"/>
  <c r="U75" i="1" s="1"/>
  <c r="S76" i="1"/>
  <c r="T76" i="1"/>
  <c r="U76" i="1" s="1"/>
  <c r="S79" i="1"/>
  <c r="U79" i="1" s="1"/>
  <c r="S80" i="1"/>
  <c r="T80" i="1"/>
  <c r="S81" i="1"/>
  <c r="T81" i="1"/>
  <c r="R74" i="5"/>
  <c r="S74" i="5"/>
  <c r="T74" i="5" s="1"/>
  <c r="R75" i="5"/>
  <c r="S75" i="5"/>
  <c r="R76" i="5"/>
  <c r="S76" i="5"/>
  <c r="R77" i="5"/>
  <c r="S77" i="5"/>
  <c r="T77" i="5"/>
  <c r="R78" i="5"/>
  <c r="S78" i="5"/>
  <c r="R79" i="5"/>
  <c r="S79" i="5"/>
  <c r="T79" i="5" s="1"/>
  <c r="R80" i="5"/>
  <c r="S80" i="5"/>
  <c r="T80" i="5" s="1"/>
  <c r="R81" i="5"/>
  <c r="S81" i="5"/>
  <c r="R82" i="5"/>
  <c r="S82" i="5"/>
  <c r="T82" i="5" s="1"/>
  <c r="R83" i="5"/>
  <c r="S83" i="5"/>
  <c r="R84" i="5"/>
  <c r="S84" i="5"/>
  <c r="T84" i="5" s="1"/>
  <c r="R85" i="5"/>
  <c r="S85" i="5"/>
  <c r="T85" i="5" s="1"/>
  <c r="R86" i="5"/>
  <c r="S86" i="5"/>
  <c r="R87" i="5"/>
  <c r="S87" i="5"/>
  <c r="T87" i="5"/>
  <c r="R88" i="5"/>
  <c r="S88" i="5"/>
  <c r="T88" i="5" s="1"/>
  <c r="R89" i="5"/>
  <c r="S89" i="5"/>
  <c r="R90" i="5"/>
  <c r="S90" i="5"/>
  <c r="T90" i="5" s="1"/>
  <c r="R91" i="5"/>
  <c r="S91" i="5"/>
  <c r="R92" i="5"/>
  <c r="S92" i="5"/>
  <c r="T92" i="5" s="1"/>
  <c r="T91" i="5" l="1"/>
  <c r="T89" i="5"/>
  <c r="T83" i="5"/>
  <c r="T81" i="5"/>
  <c r="T75" i="5"/>
  <c r="T76" i="5"/>
  <c r="U94" i="4"/>
  <c r="U92" i="4"/>
  <c r="U86" i="4"/>
  <c r="U84" i="4"/>
  <c r="U78" i="3"/>
  <c r="U76" i="3"/>
  <c r="U70" i="3"/>
  <c r="U68" i="3"/>
  <c r="U95" i="4"/>
  <c r="U93" i="4"/>
  <c r="U91" i="4"/>
  <c r="U87" i="4"/>
  <c r="U85" i="4"/>
  <c r="U83" i="4"/>
  <c r="U79" i="4"/>
  <c r="U77" i="4"/>
  <c r="U75" i="4"/>
  <c r="V73" i="2"/>
  <c r="V71" i="2"/>
  <c r="V69" i="2"/>
  <c r="U82" i="1"/>
  <c r="R66" i="7"/>
  <c r="T86" i="5"/>
  <c r="T78" i="5"/>
  <c r="V72" i="2"/>
  <c r="U81" i="3"/>
  <c r="U73" i="3"/>
  <c r="U65" i="3"/>
  <c r="U97" i="4"/>
  <c r="U89" i="4"/>
  <c r="U81" i="4"/>
  <c r="V74" i="2"/>
  <c r="V70" i="2"/>
  <c r="V68" i="2"/>
  <c r="U81" i="1"/>
  <c r="U80" i="1"/>
  <c r="J38" i="7"/>
  <c r="J32" i="7"/>
  <c r="H9" i="8" l="1"/>
  <c r="H10" i="8"/>
  <c r="H12" i="8"/>
  <c r="H13" i="8"/>
  <c r="H14" i="8"/>
  <c r="H15" i="8"/>
  <c r="H16" i="8"/>
  <c r="H17" i="8"/>
  <c r="H18" i="8"/>
  <c r="H19" i="8"/>
  <c r="H21" i="8"/>
  <c r="H22" i="8"/>
  <c r="H23" i="8"/>
  <c r="H24" i="8"/>
  <c r="H25" i="8"/>
  <c r="H26" i="8"/>
  <c r="H27" i="8"/>
  <c r="H28" i="8"/>
  <c r="H29" i="8"/>
  <c r="H30" i="8"/>
  <c r="H31" i="8"/>
  <c r="H32" i="8"/>
  <c r="H33" i="8"/>
  <c r="H34" i="8"/>
  <c r="H35" i="8"/>
  <c r="H36" i="8"/>
  <c r="H37" i="8"/>
  <c r="H38" i="8"/>
  <c r="H39" i="8"/>
  <c r="H40" i="8"/>
  <c r="H41" i="8"/>
  <c r="H42" i="8"/>
  <c r="H43" i="8"/>
  <c r="H44" i="8"/>
  <c r="H45" i="8"/>
  <c r="H46" i="8"/>
  <c r="H47" i="8"/>
  <c r="H48" i="8"/>
  <c r="H49" i="8"/>
  <c r="H50" i="8"/>
  <c r="H51" i="8"/>
  <c r="H52" i="8"/>
  <c r="H53" i="8"/>
  <c r="H54" i="8"/>
  <c r="H55" i="8"/>
  <c r="H56" i="8"/>
  <c r="H57" i="8"/>
  <c r="H58" i="8"/>
  <c r="H59" i="8"/>
  <c r="H60" i="8"/>
  <c r="H61" i="8"/>
  <c r="H62" i="8"/>
  <c r="H63" i="8"/>
  <c r="H64" i="8"/>
  <c r="H65" i="8"/>
  <c r="H66" i="8"/>
  <c r="H67" i="8"/>
  <c r="H68" i="8"/>
  <c r="H69" i="8"/>
  <c r="H70" i="8"/>
  <c r="H71" i="8"/>
  <c r="H72" i="8"/>
  <c r="H73" i="8"/>
  <c r="H74" i="8"/>
  <c r="H75" i="8"/>
  <c r="H76" i="8"/>
  <c r="H77" i="8"/>
  <c r="H78" i="8"/>
  <c r="H79" i="8"/>
  <c r="H80" i="8"/>
  <c r="H81" i="8"/>
  <c r="H82" i="8"/>
  <c r="H83" i="8"/>
  <c r="H84" i="8"/>
  <c r="H85" i="8"/>
  <c r="H86" i="8"/>
  <c r="H87" i="8"/>
  <c r="H88" i="8"/>
  <c r="H89" i="8"/>
  <c r="H90" i="8"/>
  <c r="H91" i="8"/>
  <c r="H92" i="8"/>
  <c r="H93" i="8"/>
  <c r="H94" i="8"/>
  <c r="H95" i="8"/>
  <c r="H96" i="8"/>
  <c r="H97" i="8"/>
  <c r="H98" i="8"/>
  <c r="H99" i="8"/>
  <c r="H100" i="8"/>
  <c r="H101" i="8"/>
  <c r="H102" i="8"/>
  <c r="H103" i="8"/>
  <c r="H104" i="8"/>
  <c r="H105" i="8"/>
  <c r="H106" i="8"/>
  <c r="H107" i="8"/>
  <c r="H108" i="8"/>
  <c r="H109" i="8"/>
  <c r="H110" i="8"/>
  <c r="H111" i="8"/>
  <c r="H112" i="8"/>
  <c r="H113" i="8"/>
  <c r="H114" i="8"/>
  <c r="H115" i="8"/>
  <c r="H116" i="8"/>
  <c r="H117" i="8"/>
  <c r="H118" i="8"/>
  <c r="H119" i="8"/>
  <c r="H120" i="8"/>
  <c r="H121" i="8"/>
  <c r="H122" i="8"/>
  <c r="H123" i="8"/>
  <c r="H124" i="8"/>
  <c r="H125" i="8"/>
  <c r="H126" i="8"/>
  <c r="H127" i="8"/>
  <c r="H128" i="8"/>
  <c r="H129" i="8"/>
  <c r="H130" i="8"/>
  <c r="H131" i="8"/>
  <c r="H132" i="8"/>
  <c r="H133" i="8"/>
  <c r="H134" i="8"/>
  <c r="H135" i="8"/>
  <c r="H136" i="8"/>
  <c r="H137" i="8"/>
  <c r="H138" i="8"/>
  <c r="H139" i="8"/>
  <c r="H140" i="8"/>
  <c r="H141" i="8"/>
  <c r="H142" i="8"/>
  <c r="H143" i="8"/>
  <c r="H144" i="8"/>
  <c r="H145" i="8"/>
  <c r="H146" i="8"/>
  <c r="H147" i="8"/>
  <c r="H148" i="8"/>
  <c r="H149" i="8"/>
  <c r="H150" i="8"/>
  <c r="H151" i="8"/>
  <c r="H152" i="8"/>
  <c r="H153" i="8"/>
  <c r="H154" i="8"/>
  <c r="H155" i="8"/>
  <c r="H156" i="8"/>
  <c r="H157" i="8"/>
  <c r="H158" i="8"/>
  <c r="H159" i="8"/>
  <c r="H160" i="8"/>
  <c r="H161" i="8"/>
  <c r="H162" i="8"/>
  <c r="H163" i="8"/>
  <c r="H164" i="8"/>
  <c r="H165" i="8"/>
  <c r="H166" i="8"/>
  <c r="H167" i="8"/>
  <c r="H168" i="8"/>
  <c r="H169" i="8"/>
  <c r="H170" i="8"/>
  <c r="H171" i="8"/>
  <c r="H172" i="8"/>
  <c r="H173" i="8"/>
  <c r="H174" i="8"/>
  <c r="H175" i="8"/>
  <c r="H176" i="8"/>
  <c r="H177" i="8"/>
  <c r="H178" i="8"/>
  <c r="H179" i="8"/>
  <c r="H180" i="8"/>
  <c r="H181" i="8"/>
  <c r="H182" i="8"/>
  <c r="H183" i="8"/>
  <c r="H184" i="8"/>
  <c r="H185" i="8"/>
  <c r="H186" i="8"/>
  <c r="H187" i="8"/>
  <c r="H188" i="8"/>
  <c r="H189" i="8"/>
  <c r="H190" i="8"/>
  <c r="H191" i="8"/>
  <c r="H192" i="8"/>
  <c r="H193" i="8"/>
  <c r="H194" i="8"/>
  <c r="H195" i="8"/>
  <c r="H196" i="8"/>
  <c r="H197" i="8"/>
  <c r="H198" i="8"/>
  <c r="H199" i="8"/>
  <c r="H200" i="8"/>
  <c r="H201" i="8"/>
  <c r="H202" i="8"/>
  <c r="H203" i="8"/>
  <c r="H204" i="8"/>
  <c r="H205" i="8"/>
  <c r="H206" i="8"/>
  <c r="H207" i="8"/>
  <c r="H208" i="8"/>
  <c r="H209" i="8"/>
  <c r="H210" i="8"/>
  <c r="H211" i="8"/>
  <c r="H212" i="8"/>
  <c r="H213" i="8"/>
  <c r="H214" i="8"/>
  <c r="H215" i="8"/>
  <c r="H216" i="8"/>
  <c r="H217" i="8"/>
  <c r="H218" i="8"/>
  <c r="H219" i="8"/>
  <c r="H220" i="8"/>
  <c r="H221" i="8"/>
  <c r="H222" i="8"/>
  <c r="H223" i="8"/>
  <c r="H224" i="8"/>
  <c r="H225" i="8"/>
  <c r="H226" i="8"/>
  <c r="H227" i="8"/>
  <c r="H228" i="8"/>
  <c r="H229" i="8"/>
  <c r="H230" i="8"/>
  <c r="H231" i="8"/>
  <c r="H232" i="8"/>
  <c r="H233" i="8"/>
  <c r="H234" i="8"/>
  <c r="H235" i="8"/>
  <c r="H236" i="8"/>
  <c r="H237" i="8"/>
  <c r="H238" i="8"/>
  <c r="H239" i="8"/>
  <c r="H240" i="8"/>
  <c r="H241" i="8"/>
  <c r="H242" i="8"/>
  <c r="H243" i="8"/>
  <c r="H244" i="8"/>
  <c r="H245" i="8"/>
  <c r="H246" i="8"/>
  <c r="H247" i="8"/>
  <c r="H248" i="8"/>
  <c r="H249" i="8"/>
  <c r="H250" i="8"/>
  <c r="H251" i="8"/>
  <c r="H252" i="8"/>
  <c r="H253" i="8"/>
  <c r="H254" i="8"/>
  <c r="H255" i="8"/>
  <c r="H256" i="8"/>
  <c r="H257" i="8"/>
  <c r="H258" i="8"/>
  <c r="H259" i="8"/>
  <c r="H260" i="8"/>
  <c r="H261" i="8"/>
  <c r="H262" i="8"/>
  <c r="H263" i="8"/>
  <c r="H264" i="8"/>
  <c r="H265" i="8"/>
  <c r="H266" i="8"/>
  <c r="H267" i="8"/>
  <c r="H268" i="8"/>
  <c r="H269" i="8"/>
  <c r="H270" i="8"/>
  <c r="H271" i="8"/>
  <c r="H272" i="8"/>
  <c r="H273" i="8"/>
  <c r="H274" i="8"/>
  <c r="H275" i="8"/>
  <c r="H276" i="8"/>
  <c r="H277" i="8"/>
  <c r="H278" i="8"/>
  <c r="H279" i="8"/>
  <c r="H280" i="8"/>
  <c r="H281" i="8"/>
  <c r="H282" i="8"/>
  <c r="H283" i="8"/>
  <c r="H284" i="8"/>
  <c r="H285" i="8"/>
  <c r="H286" i="8"/>
  <c r="H287" i="8"/>
  <c r="H288" i="8"/>
  <c r="H289" i="8"/>
  <c r="H290" i="8"/>
  <c r="H291" i="8"/>
  <c r="H292" i="8"/>
  <c r="H293" i="8"/>
  <c r="H294" i="8"/>
  <c r="H295" i="8"/>
  <c r="H296" i="8"/>
  <c r="H297" i="8"/>
  <c r="H298" i="8"/>
  <c r="H299" i="8"/>
  <c r="H300" i="8"/>
  <c r="H301" i="8"/>
  <c r="H302" i="8"/>
  <c r="H303" i="8"/>
  <c r="H304" i="8"/>
  <c r="H305" i="8"/>
  <c r="H306" i="8"/>
  <c r="H307" i="8"/>
  <c r="H308" i="8"/>
  <c r="H309" i="8"/>
  <c r="H310" i="8"/>
  <c r="H311" i="8"/>
  <c r="H312" i="8"/>
  <c r="H313" i="8"/>
  <c r="H314" i="8"/>
  <c r="H315" i="8"/>
  <c r="H316" i="8"/>
  <c r="H317" i="8"/>
  <c r="H318" i="8"/>
  <c r="H319" i="8"/>
  <c r="H320" i="8"/>
  <c r="H321" i="8"/>
  <c r="H322" i="8"/>
  <c r="H323" i="8"/>
  <c r="H324" i="8"/>
  <c r="H325" i="8"/>
  <c r="H326" i="8"/>
  <c r="H327" i="8"/>
  <c r="H328" i="8"/>
  <c r="H329" i="8"/>
  <c r="H330" i="8"/>
  <c r="H331" i="8"/>
  <c r="H332" i="8"/>
  <c r="H333" i="8"/>
  <c r="H334" i="8"/>
  <c r="H335" i="8"/>
  <c r="H336" i="8"/>
  <c r="H337" i="8"/>
  <c r="H338" i="8"/>
  <c r="H339" i="8"/>
  <c r="H340" i="8"/>
  <c r="H341" i="8"/>
  <c r="H342" i="8"/>
  <c r="H343" i="8"/>
  <c r="H344" i="8"/>
  <c r="H345" i="8"/>
  <c r="H346" i="8"/>
  <c r="H347" i="8"/>
  <c r="H348" i="8"/>
  <c r="H349" i="8"/>
  <c r="H350" i="8"/>
  <c r="H351" i="8"/>
  <c r="H352" i="8"/>
  <c r="H353" i="8"/>
  <c r="H354" i="8"/>
  <c r="H355" i="8"/>
  <c r="H356" i="8"/>
  <c r="H357" i="8"/>
  <c r="H358" i="8"/>
  <c r="H359" i="8"/>
  <c r="H360" i="8"/>
  <c r="H361" i="8"/>
  <c r="H362" i="8"/>
  <c r="H363" i="8"/>
  <c r="H364" i="8"/>
  <c r="H365" i="8"/>
  <c r="H366" i="8"/>
  <c r="H367" i="8"/>
  <c r="H368" i="8"/>
  <c r="H369" i="8"/>
  <c r="H370" i="8"/>
  <c r="H371" i="8"/>
  <c r="H372" i="8"/>
  <c r="H373" i="8"/>
  <c r="H374" i="8"/>
  <c r="H375" i="8"/>
  <c r="H376" i="8"/>
  <c r="H377" i="8"/>
  <c r="H378" i="8"/>
  <c r="H379" i="8"/>
  <c r="H380" i="8"/>
  <c r="H381" i="8"/>
  <c r="H382" i="8"/>
  <c r="H383" i="8"/>
  <c r="H384" i="8"/>
  <c r="H385" i="8"/>
  <c r="H386" i="8"/>
  <c r="H387" i="8"/>
  <c r="H388" i="8"/>
  <c r="H389" i="8"/>
  <c r="H390" i="8"/>
  <c r="H391" i="8"/>
  <c r="H392" i="8"/>
  <c r="H393" i="8"/>
  <c r="H394" i="8"/>
  <c r="H395" i="8"/>
  <c r="H396" i="8"/>
  <c r="H397" i="8"/>
  <c r="H398" i="8"/>
  <c r="H399" i="8"/>
  <c r="H400" i="8"/>
  <c r="H401" i="8"/>
  <c r="H402" i="8"/>
  <c r="H403" i="8"/>
  <c r="H404" i="8"/>
  <c r="H405" i="8"/>
  <c r="H406" i="8"/>
  <c r="H407" i="8"/>
  <c r="H408" i="8"/>
  <c r="H409" i="8"/>
  <c r="H410" i="8"/>
  <c r="H411" i="8"/>
  <c r="H412" i="8"/>
  <c r="H413" i="8"/>
  <c r="H414" i="8"/>
  <c r="H415" i="8"/>
  <c r="H416" i="8"/>
  <c r="H417" i="8"/>
  <c r="H418" i="8"/>
  <c r="H419" i="8"/>
  <c r="H420" i="8"/>
  <c r="H421" i="8"/>
  <c r="H422" i="8"/>
  <c r="H423" i="8"/>
  <c r="H424" i="8"/>
  <c r="H425" i="8"/>
  <c r="H426" i="8"/>
  <c r="H427" i="8"/>
  <c r="H428" i="8"/>
  <c r="H429" i="8"/>
  <c r="H430" i="8"/>
  <c r="H431" i="8"/>
  <c r="H432" i="8"/>
  <c r="H433" i="8"/>
  <c r="H434" i="8"/>
  <c r="H435" i="8"/>
  <c r="H436" i="8"/>
  <c r="H437" i="8"/>
  <c r="H438" i="8"/>
  <c r="H439" i="8"/>
  <c r="H440" i="8"/>
  <c r="H441" i="8"/>
  <c r="H442" i="8"/>
  <c r="H443" i="8"/>
  <c r="H444" i="8"/>
  <c r="H445" i="8"/>
  <c r="H446" i="8"/>
  <c r="H447" i="8"/>
  <c r="H448" i="8"/>
  <c r="H449" i="8"/>
  <c r="H450" i="8"/>
  <c r="H451" i="8"/>
  <c r="H452" i="8"/>
  <c r="H453" i="8"/>
  <c r="H454" i="8"/>
  <c r="H455" i="8"/>
  <c r="H456" i="8"/>
  <c r="H457" i="8"/>
  <c r="H458" i="8"/>
  <c r="H459" i="8"/>
  <c r="H460" i="8"/>
  <c r="H461" i="8"/>
  <c r="H462" i="8"/>
  <c r="H463" i="8"/>
  <c r="H464" i="8"/>
  <c r="H465" i="8"/>
  <c r="H466" i="8"/>
  <c r="H467" i="8"/>
  <c r="H468" i="8"/>
  <c r="H469" i="8"/>
  <c r="H470" i="8"/>
  <c r="H471" i="8"/>
  <c r="H472" i="8"/>
  <c r="H473" i="8"/>
  <c r="H474" i="8"/>
  <c r="H475" i="8"/>
  <c r="H476" i="8"/>
  <c r="H477" i="8"/>
  <c r="H478" i="8"/>
  <c r="H479" i="8"/>
  <c r="H480" i="8"/>
  <c r="H481" i="8"/>
  <c r="H482" i="8"/>
  <c r="H483" i="8"/>
  <c r="H484" i="8"/>
  <c r="H485" i="8"/>
  <c r="H486" i="8"/>
  <c r="H487" i="8"/>
  <c r="H488" i="8"/>
  <c r="H489" i="8"/>
  <c r="H490" i="8"/>
  <c r="H491" i="8"/>
  <c r="H492" i="8"/>
  <c r="H493" i="8"/>
  <c r="H494" i="8"/>
  <c r="H495" i="8"/>
  <c r="H496" i="8"/>
  <c r="H497" i="8"/>
  <c r="H498" i="8"/>
  <c r="H499" i="8"/>
  <c r="H500" i="8"/>
  <c r="H501" i="8"/>
  <c r="H502" i="8"/>
  <c r="H503" i="8"/>
  <c r="H504" i="8"/>
  <c r="H505" i="8"/>
  <c r="H506" i="8"/>
  <c r="H507" i="8"/>
  <c r="H508" i="8"/>
  <c r="H509" i="8"/>
  <c r="H510" i="8"/>
  <c r="H511" i="8"/>
  <c r="H512" i="8"/>
  <c r="H513" i="8"/>
  <c r="H514" i="8"/>
  <c r="H515" i="8"/>
  <c r="H516" i="8"/>
  <c r="H517" i="8"/>
  <c r="H518" i="8"/>
  <c r="V82" i="10"/>
  <c r="V83" i="10"/>
  <c r="V84" i="10"/>
  <c r="V85" i="10"/>
  <c r="V86" i="10"/>
  <c r="V87" i="10"/>
  <c r="V88" i="10"/>
  <c r="V89" i="10"/>
  <c r="V81" i="10"/>
  <c r="T82" i="10"/>
  <c r="T83" i="10"/>
  <c r="T84" i="10"/>
  <c r="T85" i="10"/>
  <c r="T86" i="10"/>
  <c r="T87" i="10"/>
  <c r="T88" i="10"/>
  <c r="T89" i="10"/>
  <c r="T81" i="10"/>
  <c r="A81" i="10" l="1"/>
  <c r="A82" i="10"/>
  <c r="A83" i="10"/>
  <c r="A84" i="10"/>
  <c r="A85" i="10"/>
  <c r="A86" i="10"/>
  <c r="A87" i="10"/>
  <c r="A88" i="10"/>
  <c r="A80" i="10"/>
  <c r="P25" i="10" l="1"/>
  <c r="T24" i="10"/>
  <c r="T23" i="10"/>
  <c r="S23" i="10"/>
  <c r="T22" i="10"/>
  <c r="Q22" i="10"/>
  <c r="T21" i="10"/>
  <c r="S21" i="10"/>
  <c r="T20" i="10"/>
  <c r="R20" i="10"/>
  <c r="Q20" i="10"/>
  <c r="S19" i="10"/>
  <c r="R19" i="10"/>
  <c r="Q19" i="10"/>
  <c r="T18" i="10"/>
  <c r="S18" i="10"/>
  <c r="R18" i="10"/>
  <c r="Q18" i="10"/>
  <c r="T17" i="10"/>
  <c r="S17" i="10"/>
  <c r="R17" i="10"/>
  <c r="Q17" i="10"/>
  <c r="P24" i="10"/>
  <c r="P23" i="10"/>
  <c r="P22" i="10"/>
  <c r="P21" i="10"/>
  <c r="P20" i="10"/>
  <c r="P19" i="10"/>
  <c r="P18" i="10"/>
  <c r="T11" i="10"/>
  <c r="S11" i="10"/>
  <c r="R11" i="10"/>
  <c r="Q11" i="10"/>
  <c r="P11" i="10"/>
  <c r="T10" i="10"/>
  <c r="S10" i="10"/>
  <c r="R10" i="10"/>
  <c r="Q10" i="10"/>
  <c r="P10" i="10"/>
  <c r="T9" i="10"/>
  <c r="S9" i="10"/>
  <c r="R9" i="10"/>
  <c r="Q9" i="10"/>
  <c r="P9" i="10"/>
  <c r="T8" i="10"/>
  <c r="S8" i="10"/>
  <c r="R8" i="10"/>
  <c r="Q8" i="10"/>
  <c r="P8" i="10"/>
  <c r="T7" i="10"/>
  <c r="S7" i="10"/>
  <c r="R7" i="10"/>
  <c r="Q7" i="10"/>
  <c r="P7" i="10"/>
  <c r="T6" i="10"/>
  <c r="S6" i="10"/>
  <c r="R6" i="10"/>
  <c r="Q6" i="10"/>
  <c r="P6" i="10"/>
  <c r="T5" i="10"/>
  <c r="S5" i="10"/>
  <c r="R5" i="10"/>
  <c r="Q5" i="10"/>
  <c r="P5" i="10"/>
  <c r="T4" i="10"/>
  <c r="S4" i="10"/>
  <c r="R4" i="10"/>
  <c r="Q4" i="10"/>
  <c r="P4" i="10"/>
  <c r="T3" i="10"/>
  <c r="S3" i="10"/>
  <c r="R3" i="10"/>
  <c r="Q3" i="10"/>
  <c r="L25" i="8"/>
  <c r="M25" i="8"/>
  <c r="N25" i="8"/>
  <c r="O25" i="8"/>
  <c r="K25" i="8"/>
  <c r="B9" i="9" l="1"/>
  <c r="C9" i="9"/>
  <c r="D9" i="9"/>
  <c r="E9" i="9"/>
  <c r="F9" i="9"/>
  <c r="B10" i="9"/>
  <c r="C10" i="9"/>
  <c r="D10" i="9"/>
  <c r="E10" i="9"/>
  <c r="F10" i="9"/>
  <c r="B11" i="9"/>
  <c r="C11" i="9"/>
  <c r="D11" i="9"/>
  <c r="E11" i="9"/>
  <c r="F11" i="9"/>
  <c r="B12" i="9"/>
  <c r="C12" i="9"/>
  <c r="D12" i="9"/>
  <c r="E12" i="9"/>
  <c r="F12" i="9"/>
  <c r="B13" i="9"/>
  <c r="C13" i="9"/>
  <c r="D13" i="9"/>
  <c r="E13" i="9"/>
  <c r="F13" i="9"/>
  <c r="B14" i="9"/>
  <c r="C14" i="9"/>
  <c r="D14" i="9"/>
  <c r="E14" i="9"/>
  <c r="F14" i="9"/>
  <c r="B15" i="9"/>
  <c r="C15" i="9"/>
  <c r="D15" i="9"/>
  <c r="E15" i="9"/>
  <c r="F15" i="9"/>
  <c r="B16" i="9"/>
  <c r="C16" i="9"/>
  <c r="D16" i="9"/>
  <c r="E16" i="9"/>
  <c r="F16" i="9"/>
  <c r="B17" i="9"/>
  <c r="C17" i="9"/>
  <c r="D17" i="9"/>
  <c r="E17" i="9"/>
  <c r="F17" i="9"/>
  <c r="B18" i="9"/>
  <c r="C18" i="9"/>
  <c r="D18" i="9"/>
  <c r="E18" i="9"/>
  <c r="F18" i="9"/>
  <c r="B19" i="9"/>
  <c r="C19" i="9"/>
  <c r="D19" i="9"/>
  <c r="E19" i="9"/>
  <c r="F19" i="9"/>
  <c r="B20" i="9"/>
  <c r="C20" i="9"/>
  <c r="D20" i="9"/>
  <c r="E20" i="9"/>
  <c r="F20" i="9"/>
  <c r="B21" i="9"/>
  <c r="C21" i="9"/>
  <c r="D21" i="9"/>
  <c r="E21" i="9"/>
  <c r="F21" i="9"/>
  <c r="B22" i="9"/>
  <c r="C22" i="9"/>
  <c r="D22" i="9"/>
  <c r="E22" i="9"/>
  <c r="F22" i="9"/>
  <c r="B23" i="9"/>
  <c r="C23" i="9"/>
  <c r="D23" i="9"/>
  <c r="E23" i="9"/>
  <c r="F23" i="9"/>
  <c r="B24" i="9"/>
  <c r="C24" i="9"/>
  <c r="D24" i="9"/>
  <c r="E24" i="9"/>
  <c r="F24" i="9"/>
  <c r="B25" i="9"/>
  <c r="C25" i="9"/>
  <c r="D25" i="9"/>
  <c r="E25" i="9"/>
  <c r="F25" i="9"/>
  <c r="B26" i="9"/>
  <c r="C26" i="9"/>
  <c r="D26" i="9"/>
  <c r="E26" i="9"/>
  <c r="F26" i="9"/>
  <c r="B27" i="9"/>
  <c r="C27" i="9"/>
  <c r="D27" i="9"/>
  <c r="E27" i="9"/>
  <c r="F27" i="9"/>
  <c r="B28" i="9"/>
  <c r="C28" i="9"/>
  <c r="D28" i="9"/>
  <c r="E28" i="9"/>
  <c r="F28" i="9"/>
  <c r="B29" i="9"/>
  <c r="C29" i="9"/>
  <c r="D29" i="9"/>
  <c r="E29" i="9"/>
  <c r="F29" i="9"/>
  <c r="B30" i="9"/>
  <c r="C30" i="9"/>
  <c r="D30" i="9"/>
  <c r="E30" i="9"/>
  <c r="F30" i="9"/>
  <c r="B31" i="9"/>
  <c r="C31" i="9"/>
  <c r="D31" i="9"/>
  <c r="E31" i="9"/>
  <c r="F31" i="9"/>
  <c r="B32" i="9"/>
  <c r="C32" i="9"/>
  <c r="D32" i="9"/>
  <c r="E32" i="9"/>
  <c r="F32" i="9"/>
  <c r="B33" i="9"/>
  <c r="C33" i="9"/>
  <c r="D33" i="9"/>
  <c r="E33" i="9"/>
  <c r="F33" i="9"/>
  <c r="B34" i="9"/>
  <c r="C34" i="9"/>
  <c r="D34" i="9"/>
  <c r="E34" i="9"/>
  <c r="F34" i="9"/>
  <c r="B35" i="9"/>
  <c r="C35" i="9"/>
  <c r="D35" i="9"/>
  <c r="E35" i="9"/>
  <c r="F35" i="9"/>
  <c r="B36" i="9"/>
  <c r="C36" i="9"/>
  <c r="D36" i="9"/>
  <c r="E36" i="9"/>
  <c r="F36" i="9"/>
  <c r="B37" i="9"/>
  <c r="C37" i="9"/>
  <c r="D37" i="9"/>
  <c r="E37" i="9"/>
  <c r="F37" i="9"/>
  <c r="B38" i="9"/>
  <c r="C38" i="9"/>
  <c r="D38" i="9"/>
  <c r="E38" i="9"/>
  <c r="F38" i="9"/>
  <c r="B39" i="9"/>
  <c r="C39" i="9"/>
  <c r="D39" i="9"/>
  <c r="E39" i="9"/>
  <c r="F39" i="9"/>
  <c r="B40" i="9"/>
  <c r="C40" i="9"/>
  <c r="D40" i="9"/>
  <c r="E40" i="9"/>
  <c r="F40" i="9"/>
  <c r="B41" i="9"/>
  <c r="C41" i="9"/>
  <c r="D41" i="9"/>
  <c r="E41" i="9"/>
  <c r="F41" i="9"/>
  <c r="B42" i="9"/>
  <c r="C42" i="9"/>
  <c r="D42" i="9"/>
  <c r="E42" i="9"/>
  <c r="F42" i="9"/>
  <c r="B43" i="9"/>
  <c r="C43" i="9"/>
  <c r="D43" i="9"/>
  <c r="E43" i="9"/>
  <c r="F43" i="9"/>
  <c r="B44" i="9"/>
  <c r="C44" i="9"/>
  <c r="D44" i="9"/>
  <c r="E44" i="9"/>
  <c r="F44" i="9"/>
  <c r="B45" i="9"/>
  <c r="C45" i="9"/>
  <c r="D45" i="9"/>
  <c r="E45" i="9"/>
  <c r="F45" i="9"/>
  <c r="B46" i="9"/>
  <c r="C46" i="9"/>
  <c r="D46" i="9"/>
  <c r="E46" i="9"/>
  <c r="F46" i="9"/>
  <c r="B47" i="9"/>
  <c r="C47" i="9"/>
  <c r="D47" i="9"/>
  <c r="E47" i="9"/>
  <c r="F47" i="9"/>
  <c r="B48" i="9"/>
  <c r="C48" i="9"/>
  <c r="D48" i="9"/>
  <c r="E48" i="9"/>
  <c r="F48" i="9"/>
  <c r="B49" i="9"/>
  <c r="C49" i="9"/>
  <c r="D49" i="9"/>
  <c r="E49" i="9"/>
  <c r="F49" i="9"/>
  <c r="B50" i="9"/>
  <c r="C50" i="9"/>
  <c r="D50" i="9"/>
  <c r="E50" i="9"/>
  <c r="F50" i="9"/>
  <c r="B51" i="9"/>
  <c r="C51" i="9"/>
  <c r="D51" i="9"/>
  <c r="E51" i="9"/>
  <c r="F51" i="9"/>
  <c r="B52" i="9"/>
  <c r="C52" i="9"/>
  <c r="D52" i="9"/>
  <c r="E52" i="9"/>
  <c r="F52" i="9"/>
  <c r="B53" i="9"/>
  <c r="C53" i="9"/>
  <c r="D53" i="9"/>
  <c r="E53" i="9"/>
  <c r="F53" i="9"/>
  <c r="B54" i="9"/>
  <c r="C54" i="9"/>
  <c r="D54" i="9"/>
  <c r="E54" i="9"/>
  <c r="F54" i="9"/>
  <c r="B55" i="9"/>
  <c r="C55" i="9"/>
  <c r="D55" i="9"/>
  <c r="E55" i="9"/>
  <c r="F55" i="9"/>
  <c r="B56" i="9"/>
  <c r="C56" i="9"/>
  <c r="D56" i="9"/>
  <c r="E56" i="9"/>
  <c r="F56" i="9"/>
  <c r="B57" i="9"/>
  <c r="C57" i="9"/>
  <c r="D57" i="9"/>
  <c r="E57" i="9"/>
  <c r="F57" i="9"/>
  <c r="B58" i="9"/>
  <c r="C58" i="9"/>
  <c r="D58" i="9"/>
  <c r="E58" i="9"/>
  <c r="F58" i="9"/>
  <c r="B59" i="9"/>
  <c r="C59" i="9"/>
  <c r="D59" i="9"/>
  <c r="E59" i="9"/>
  <c r="F59" i="9"/>
  <c r="B60" i="9"/>
  <c r="C60" i="9"/>
  <c r="D60" i="9"/>
  <c r="E60" i="9"/>
  <c r="F60" i="9"/>
  <c r="B61" i="9"/>
  <c r="C61" i="9"/>
  <c r="D61" i="9"/>
  <c r="E61" i="9"/>
  <c r="F61" i="9"/>
  <c r="B62" i="9"/>
  <c r="C62" i="9"/>
  <c r="D62" i="9"/>
  <c r="E62" i="9"/>
  <c r="F62" i="9"/>
  <c r="B63" i="9"/>
  <c r="C63" i="9"/>
  <c r="D63" i="9"/>
  <c r="E63" i="9"/>
  <c r="F63" i="9"/>
  <c r="B64" i="9"/>
  <c r="C64" i="9"/>
  <c r="D64" i="9"/>
  <c r="E64" i="9"/>
  <c r="F64" i="9"/>
  <c r="B65" i="9"/>
  <c r="C65" i="9"/>
  <c r="D65" i="9"/>
  <c r="E65" i="9"/>
  <c r="F65" i="9"/>
  <c r="B66" i="9"/>
  <c r="C66" i="9"/>
  <c r="D66" i="9"/>
  <c r="E66" i="9"/>
  <c r="F66" i="9"/>
  <c r="B67" i="9"/>
  <c r="C67" i="9"/>
  <c r="D67" i="9"/>
  <c r="E67" i="9"/>
  <c r="F67" i="9"/>
  <c r="B68" i="9"/>
  <c r="C68" i="9"/>
  <c r="D68" i="9"/>
  <c r="E68" i="9"/>
  <c r="F68" i="9"/>
  <c r="B69" i="9"/>
  <c r="C69" i="9"/>
  <c r="D69" i="9"/>
  <c r="E69" i="9"/>
  <c r="F69" i="9"/>
  <c r="B70" i="9"/>
  <c r="C70" i="9"/>
  <c r="D70" i="9"/>
  <c r="E70" i="9"/>
  <c r="F70" i="9"/>
  <c r="B71" i="9"/>
  <c r="C71" i="9"/>
  <c r="D71" i="9"/>
  <c r="E71" i="9"/>
  <c r="F71" i="9"/>
  <c r="B72" i="9"/>
  <c r="C72" i="9"/>
  <c r="D72" i="9"/>
  <c r="E72" i="9"/>
  <c r="F72" i="9"/>
  <c r="B73" i="9"/>
  <c r="C73" i="9"/>
  <c r="D73" i="9"/>
  <c r="E73" i="9"/>
  <c r="F73" i="9"/>
  <c r="B74" i="9"/>
  <c r="C74" i="9"/>
  <c r="D74" i="9"/>
  <c r="E74" i="9"/>
  <c r="F74" i="9"/>
  <c r="B75" i="9"/>
  <c r="C75" i="9"/>
  <c r="D75" i="9"/>
  <c r="E75" i="9"/>
  <c r="F75" i="9"/>
  <c r="B76" i="9"/>
  <c r="C76" i="9"/>
  <c r="D76" i="9"/>
  <c r="E76" i="9"/>
  <c r="F76" i="9"/>
  <c r="B77" i="9"/>
  <c r="C77" i="9"/>
  <c r="D77" i="9"/>
  <c r="E77" i="9"/>
  <c r="F77" i="9"/>
  <c r="B78" i="9"/>
  <c r="C78" i="9"/>
  <c r="D78" i="9"/>
  <c r="E78" i="9"/>
  <c r="F78" i="9"/>
  <c r="B79" i="9"/>
  <c r="C79" i="9"/>
  <c r="D79" i="9"/>
  <c r="E79" i="9"/>
  <c r="F79" i="9"/>
  <c r="B80" i="9"/>
  <c r="C80" i="9"/>
  <c r="D80" i="9"/>
  <c r="E80" i="9"/>
  <c r="F80" i="9"/>
  <c r="B81" i="9"/>
  <c r="C81" i="9"/>
  <c r="D81" i="9"/>
  <c r="E81" i="9"/>
  <c r="F81" i="9"/>
  <c r="B82" i="9"/>
  <c r="C82" i="9"/>
  <c r="D82" i="9"/>
  <c r="E82" i="9"/>
  <c r="F82" i="9"/>
  <c r="B83" i="9"/>
  <c r="C83" i="9"/>
  <c r="D83" i="9"/>
  <c r="E83" i="9"/>
  <c r="F83" i="9"/>
  <c r="B84" i="9"/>
  <c r="C84" i="9"/>
  <c r="D84" i="9"/>
  <c r="E84" i="9"/>
  <c r="F84" i="9"/>
  <c r="B85" i="9"/>
  <c r="C85" i="9"/>
  <c r="D85" i="9"/>
  <c r="E85" i="9"/>
  <c r="F85" i="9"/>
  <c r="B86" i="9"/>
  <c r="C86" i="9"/>
  <c r="D86" i="9"/>
  <c r="E86" i="9"/>
  <c r="F86" i="9"/>
  <c r="B87" i="9"/>
  <c r="C87" i="9"/>
  <c r="D87" i="9"/>
  <c r="E87" i="9"/>
  <c r="F87" i="9"/>
  <c r="B88" i="9"/>
  <c r="C88" i="9"/>
  <c r="D88" i="9"/>
  <c r="E88" i="9"/>
  <c r="F88" i="9"/>
  <c r="B89" i="9"/>
  <c r="C89" i="9"/>
  <c r="D89" i="9"/>
  <c r="E89" i="9"/>
  <c r="F89" i="9"/>
  <c r="B90" i="9"/>
  <c r="C90" i="9"/>
  <c r="D90" i="9"/>
  <c r="E90" i="9"/>
  <c r="F90" i="9"/>
  <c r="B91" i="9"/>
  <c r="C91" i="9"/>
  <c r="D91" i="9"/>
  <c r="E91" i="9"/>
  <c r="F91" i="9"/>
  <c r="B92" i="9"/>
  <c r="C92" i="9"/>
  <c r="D92" i="9"/>
  <c r="E92" i="9"/>
  <c r="F92" i="9"/>
  <c r="B93" i="9"/>
  <c r="C93" i="9"/>
  <c r="D93" i="9"/>
  <c r="E93" i="9"/>
  <c r="F93" i="9"/>
  <c r="B94" i="9"/>
  <c r="C94" i="9"/>
  <c r="D94" i="9"/>
  <c r="E94" i="9"/>
  <c r="F94" i="9"/>
  <c r="B95" i="9"/>
  <c r="C95" i="9"/>
  <c r="D95" i="9"/>
  <c r="E95" i="9"/>
  <c r="F95" i="9"/>
  <c r="B96" i="9"/>
  <c r="C96" i="9"/>
  <c r="D96" i="9"/>
  <c r="E96" i="9"/>
  <c r="F96" i="9"/>
  <c r="B97" i="9"/>
  <c r="C97" i="9"/>
  <c r="D97" i="9"/>
  <c r="E97" i="9"/>
  <c r="F97" i="9"/>
  <c r="B98" i="9"/>
  <c r="C98" i="9"/>
  <c r="D98" i="9"/>
  <c r="E98" i="9"/>
  <c r="F98" i="9"/>
  <c r="B99" i="9"/>
  <c r="C99" i="9"/>
  <c r="D99" i="9"/>
  <c r="E99" i="9"/>
  <c r="F99" i="9"/>
  <c r="B100" i="9"/>
  <c r="C100" i="9"/>
  <c r="D100" i="9"/>
  <c r="E100" i="9"/>
  <c r="F100" i="9"/>
  <c r="B101" i="9"/>
  <c r="C101" i="9"/>
  <c r="D101" i="9"/>
  <c r="E101" i="9"/>
  <c r="F101" i="9"/>
  <c r="B102" i="9"/>
  <c r="C102" i="9"/>
  <c r="D102" i="9"/>
  <c r="E102" i="9"/>
  <c r="F102" i="9"/>
  <c r="B103" i="9"/>
  <c r="C103" i="9"/>
  <c r="D103" i="9"/>
  <c r="E103" i="9"/>
  <c r="F103" i="9"/>
  <c r="B104" i="9"/>
  <c r="C104" i="9"/>
  <c r="D104" i="9"/>
  <c r="E104" i="9"/>
  <c r="F104" i="9"/>
  <c r="B105" i="9"/>
  <c r="C105" i="9"/>
  <c r="D105" i="9"/>
  <c r="E105" i="9"/>
  <c r="F105" i="9"/>
  <c r="B106" i="9"/>
  <c r="C106" i="9"/>
  <c r="D106" i="9"/>
  <c r="E106" i="9"/>
  <c r="F106" i="9"/>
  <c r="B107" i="9"/>
  <c r="C107" i="9"/>
  <c r="D107" i="9"/>
  <c r="E107" i="9"/>
  <c r="F107" i="9"/>
  <c r="B108" i="9"/>
  <c r="C108" i="9"/>
  <c r="D108" i="9"/>
  <c r="E108" i="9"/>
  <c r="F108" i="9"/>
  <c r="B109" i="9"/>
  <c r="C109" i="9"/>
  <c r="D109" i="9"/>
  <c r="E109" i="9"/>
  <c r="F109" i="9"/>
  <c r="B110" i="9"/>
  <c r="C110" i="9"/>
  <c r="D110" i="9"/>
  <c r="E110" i="9"/>
  <c r="F110" i="9"/>
  <c r="B111" i="9"/>
  <c r="C111" i="9"/>
  <c r="D111" i="9"/>
  <c r="E111" i="9"/>
  <c r="F111" i="9"/>
  <c r="B112" i="9"/>
  <c r="C112" i="9"/>
  <c r="D112" i="9"/>
  <c r="E112" i="9"/>
  <c r="F112" i="9"/>
  <c r="B113" i="9"/>
  <c r="C113" i="9"/>
  <c r="D113" i="9"/>
  <c r="E113" i="9"/>
  <c r="F113" i="9"/>
  <c r="B114" i="9"/>
  <c r="C114" i="9"/>
  <c r="D114" i="9"/>
  <c r="E114" i="9"/>
  <c r="F114" i="9"/>
  <c r="B115" i="9"/>
  <c r="C115" i="9"/>
  <c r="D115" i="9"/>
  <c r="E115" i="9"/>
  <c r="F115" i="9"/>
  <c r="B116" i="9"/>
  <c r="C116" i="9"/>
  <c r="D116" i="9"/>
  <c r="E116" i="9"/>
  <c r="F116" i="9"/>
  <c r="B117" i="9"/>
  <c r="C117" i="9"/>
  <c r="D117" i="9"/>
  <c r="E117" i="9"/>
  <c r="F117" i="9"/>
  <c r="B118" i="9"/>
  <c r="C118" i="9"/>
  <c r="D118" i="9"/>
  <c r="E118" i="9"/>
  <c r="F118" i="9"/>
  <c r="B119" i="9"/>
  <c r="C119" i="9"/>
  <c r="D119" i="9"/>
  <c r="E119" i="9"/>
  <c r="F119" i="9"/>
  <c r="B120" i="9"/>
  <c r="C120" i="9"/>
  <c r="D120" i="9"/>
  <c r="E120" i="9"/>
  <c r="F120" i="9"/>
  <c r="B121" i="9"/>
  <c r="C121" i="9"/>
  <c r="D121" i="9"/>
  <c r="E121" i="9"/>
  <c r="F121" i="9"/>
  <c r="B122" i="9"/>
  <c r="C122" i="9"/>
  <c r="D122" i="9"/>
  <c r="E122" i="9"/>
  <c r="F122" i="9"/>
  <c r="B123" i="9"/>
  <c r="C123" i="9"/>
  <c r="D123" i="9"/>
  <c r="E123" i="9"/>
  <c r="F123" i="9"/>
  <c r="B124" i="9"/>
  <c r="C124" i="9"/>
  <c r="D124" i="9"/>
  <c r="E124" i="9"/>
  <c r="F124" i="9"/>
  <c r="B125" i="9"/>
  <c r="C125" i="9"/>
  <c r="D125" i="9"/>
  <c r="E125" i="9"/>
  <c r="F125" i="9"/>
  <c r="B126" i="9"/>
  <c r="C126" i="9"/>
  <c r="D126" i="9"/>
  <c r="E126" i="9"/>
  <c r="F126" i="9"/>
  <c r="B127" i="9"/>
  <c r="C127" i="9"/>
  <c r="D127" i="9"/>
  <c r="E127" i="9"/>
  <c r="F127" i="9"/>
  <c r="B128" i="9"/>
  <c r="C128" i="9"/>
  <c r="D128" i="9"/>
  <c r="E128" i="9"/>
  <c r="F128" i="9"/>
  <c r="B129" i="9"/>
  <c r="C129" i="9"/>
  <c r="D129" i="9"/>
  <c r="E129" i="9"/>
  <c r="F129" i="9"/>
  <c r="B130" i="9"/>
  <c r="C130" i="9"/>
  <c r="D130" i="9"/>
  <c r="E130" i="9"/>
  <c r="F130" i="9"/>
  <c r="B131" i="9"/>
  <c r="C131" i="9"/>
  <c r="D131" i="9"/>
  <c r="E131" i="9"/>
  <c r="F131" i="9"/>
  <c r="B132" i="9"/>
  <c r="C132" i="9"/>
  <c r="D132" i="9"/>
  <c r="E132" i="9"/>
  <c r="F132" i="9"/>
  <c r="B133" i="9"/>
  <c r="C133" i="9"/>
  <c r="D133" i="9"/>
  <c r="E133" i="9"/>
  <c r="F133" i="9"/>
  <c r="B134" i="9"/>
  <c r="C134" i="9"/>
  <c r="D134" i="9"/>
  <c r="E134" i="9"/>
  <c r="F134" i="9"/>
  <c r="B135" i="9"/>
  <c r="C135" i="9"/>
  <c r="D135" i="9"/>
  <c r="E135" i="9"/>
  <c r="F135" i="9"/>
  <c r="B136" i="9"/>
  <c r="C136" i="9"/>
  <c r="D136" i="9"/>
  <c r="E136" i="9"/>
  <c r="F136" i="9"/>
  <c r="B137" i="9"/>
  <c r="C137" i="9"/>
  <c r="D137" i="9"/>
  <c r="E137" i="9"/>
  <c r="F137" i="9"/>
  <c r="B138" i="9"/>
  <c r="C138" i="9"/>
  <c r="D138" i="9"/>
  <c r="E138" i="9"/>
  <c r="F138" i="9"/>
  <c r="B139" i="9"/>
  <c r="C139" i="9"/>
  <c r="D139" i="9"/>
  <c r="E139" i="9"/>
  <c r="F139" i="9"/>
  <c r="B140" i="9"/>
  <c r="C140" i="9"/>
  <c r="D140" i="9"/>
  <c r="E140" i="9"/>
  <c r="F140" i="9"/>
  <c r="B141" i="9"/>
  <c r="C141" i="9"/>
  <c r="D141" i="9"/>
  <c r="E141" i="9"/>
  <c r="F141" i="9"/>
  <c r="B142" i="9"/>
  <c r="C142" i="9"/>
  <c r="D142" i="9"/>
  <c r="E142" i="9"/>
  <c r="F142" i="9"/>
  <c r="B143" i="9"/>
  <c r="C143" i="9"/>
  <c r="D143" i="9"/>
  <c r="E143" i="9"/>
  <c r="F143" i="9"/>
  <c r="B144" i="9"/>
  <c r="C144" i="9"/>
  <c r="D144" i="9"/>
  <c r="E144" i="9"/>
  <c r="F144" i="9"/>
  <c r="B145" i="9"/>
  <c r="C145" i="9"/>
  <c r="D145" i="9"/>
  <c r="E145" i="9"/>
  <c r="F145" i="9"/>
  <c r="B146" i="9"/>
  <c r="C146" i="9"/>
  <c r="D146" i="9"/>
  <c r="E146" i="9"/>
  <c r="F146" i="9"/>
  <c r="B147" i="9"/>
  <c r="C147" i="9"/>
  <c r="D147" i="9"/>
  <c r="E147" i="9"/>
  <c r="F147" i="9"/>
  <c r="B148" i="9"/>
  <c r="C148" i="9"/>
  <c r="D148" i="9"/>
  <c r="E148" i="9"/>
  <c r="F148" i="9"/>
  <c r="B149" i="9"/>
  <c r="C149" i="9"/>
  <c r="D149" i="9"/>
  <c r="E149" i="9"/>
  <c r="F149" i="9"/>
  <c r="B150" i="9"/>
  <c r="C150" i="9"/>
  <c r="D150" i="9"/>
  <c r="E150" i="9"/>
  <c r="F150" i="9"/>
  <c r="B151" i="9"/>
  <c r="C151" i="9"/>
  <c r="D151" i="9"/>
  <c r="E151" i="9"/>
  <c r="F151" i="9"/>
  <c r="B152" i="9"/>
  <c r="C152" i="9"/>
  <c r="D152" i="9"/>
  <c r="E152" i="9"/>
  <c r="F152" i="9"/>
  <c r="B153" i="9"/>
  <c r="C153" i="9"/>
  <c r="D153" i="9"/>
  <c r="E153" i="9"/>
  <c r="F153" i="9"/>
  <c r="B154" i="9"/>
  <c r="C154" i="9"/>
  <c r="D154" i="9"/>
  <c r="E154" i="9"/>
  <c r="F154" i="9"/>
  <c r="B155" i="9"/>
  <c r="C155" i="9"/>
  <c r="D155" i="9"/>
  <c r="E155" i="9"/>
  <c r="F155" i="9"/>
  <c r="B156" i="9"/>
  <c r="C156" i="9"/>
  <c r="D156" i="9"/>
  <c r="E156" i="9"/>
  <c r="F156" i="9"/>
  <c r="B157" i="9"/>
  <c r="C157" i="9"/>
  <c r="D157" i="9"/>
  <c r="E157" i="9"/>
  <c r="F157" i="9"/>
  <c r="B158" i="9"/>
  <c r="C158" i="9"/>
  <c r="D158" i="9"/>
  <c r="E158" i="9"/>
  <c r="F158" i="9"/>
  <c r="B159" i="9"/>
  <c r="C159" i="9"/>
  <c r="D159" i="9"/>
  <c r="E159" i="9"/>
  <c r="F159" i="9"/>
  <c r="B160" i="9"/>
  <c r="C160" i="9"/>
  <c r="D160" i="9"/>
  <c r="E160" i="9"/>
  <c r="F160" i="9"/>
  <c r="B161" i="9"/>
  <c r="C161" i="9"/>
  <c r="D161" i="9"/>
  <c r="E161" i="9"/>
  <c r="F161" i="9"/>
  <c r="B162" i="9"/>
  <c r="C162" i="9"/>
  <c r="D162" i="9"/>
  <c r="E162" i="9"/>
  <c r="F162" i="9"/>
  <c r="B163" i="9"/>
  <c r="C163" i="9"/>
  <c r="D163" i="9"/>
  <c r="E163" i="9"/>
  <c r="F163" i="9"/>
  <c r="B164" i="9"/>
  <c r="C164" i="9"/>
  <c r="D164" i="9"/>
  <c r="E164" i="9"/>
  <c r="F164" i="9"/>
  <c r="B165" i="9"/>
  <c r="C165" i="9"/>
  <c r="D165" i="9"/>
  <c r="E165" i="9"/>
  <c r="F165" i="9"/>
  <c r="B166" i="9"/>
  <c r="C166" i="9"/>
  <c r="D166" i="9"/>
  <c r="E166" i="9"/>
  <c r="F166" i="9"/>
  <c r="B167" i="9"/>
  <c r="C167" i="9"/>
  <c r="D167" i="9"/>
  <c r="E167" i="9"/>
  <c r="F167" i="9"/>
  <c r="B168" i="9"/>
  <c r="C168" i="9"/>
  <c r="D168" i="9"/>
  <c r="E168" i="9"/>
  <c r="F168" i="9"/>
  <c r="B169" i="9"/>
  <c r="C169" i="9"/>
  <c r="D169" i="9"/>
  <c r="E169" i="9"/>
  <c r="F169" i="9"/>
  <c r="B170" i="9"/>
  <c r="C170" i="9"/>
  <c r="D170" i="9"/>
  <c r="E170" i="9"/>
  <c r="F170" i="9"/>
  <c r="B171" i="9"/>
  <c r="C171" i="9"/>
  <c r="D171" i="9"/>
  <c r="E171" i="9"/>
  <c r="F171" i="9"/>
  <c r="B172" i="9"/>
  <c r="C172" i="9"/>
  <c r="D172" i="9"/>
  <c r="E172" i="9"/>
  <c r="F172" i="9"/>
  <c r="B173" i="9"/>
  <c r="C173" i="9"/>
  <c r="D173" i="9"/>
  <c r="E173" i="9"/>
  <c r="F173" i="9"/>
  <c r="B174" i="9"/>
  <c r="C174" i="9"/>
  <c r="D174" i="9"/>
  <c r="E174" i="9"/>
  <c r="F174" i="9"/>
  <c r="B175" i="9"/>
  <c r="C175" i="9"/>
  <c r="D175" i="9"/>
  <c r="E175" i="9"/>
  <c r="F175" i="9"/>
  <c r="B176" i="9"/>
  <c r="C176" i="9"/>
  <c r="D176" i="9"/>
  <c r="E176" i="9"/>
  <c r="F176" i="9"/>
  <c r="B177" i="9"/>
  <c r="C177" i="9"/>
  <c r="D177" i="9"/>
  <c r="E177" i="9"/>
  <c r="F177" i="9"/>
  <c r="B178" i="9"/>
  <c r="C178" i="9"/>
  <c r="D178" i="9"/>
  <c r="E178" i="9"/>
  <c r="F178" i="9"/>
  <c r="B179" i="9"/>
  <c r="C179" i="9"/>
  <c r="D179" i="9"/>
  <c r="E179" i="9"/>
  <c r="F179" i="9"/>
  <c r="B180" i="9"/>
  <c r="C180" i="9"/>
  <c r="D180" i="9"/>
  <c r="E180" i="9"/>
  <c r="F180" i="9"/>
  <c r="B181" i="9"/>
  <c r="C181" i="9"/>
  <c r="D181" i="9"/>
  <c r="E181" i="9"/>
  <c r="F181" i="9"/>
  <c r="B182" i="9"/>
  <c r="C182" i="9"/>
  <c r="D182" i="9"/>
  <c r="E182" i="9"/>
  <c r="F182" i="9"/>
  <c r="B183" i="9"/>
  <c r="C183" i="9"/>
  <c r="D183" i="9"/>
  <c r="E183" i="9"/>
  <c r="F183" i="9"/>
  <c r="B184" i="9"/>
  <c r="C184" i="9"/>
  <c r="D184" i="9"/>
  <c r="E184" i="9"/>
  <c r="F184" i="9"/>
  <c r="B185" i="9"/>
  <c r="C185" i="9"/>
  <c r="D185" i="9"/>
  <c r="E185" i="9"/>
  <c r="F185" i="9"/>
  <c r="B186" i="9"/>
  <c r="C186" i="9"/>
  <c r="D186" i="9"/>
  <c r="E186" i="9"/>
  <c r="F186" i="9"/>
  <c r="B187" i="9"/>
  <c r="C187" i="9"/>
  <c r="D187" i="9"/>
  <c r="E187" i="9"/>
  <c r="F187" i="9"/>
  <c r="B188" i="9"/>
  <c r="C188" i="9"/>
  <c r="D188" i="9"/>
  <c r="E188" i="9"/>
  <c r="F188" i="9"/>
  <c r="B189" i="9"/>
  <c r="C189" i="9"/>
  <c r="D189" i="9"/>
  <c r="E189" i="9"/>
  <c r="F189" i="9"/>
  <c r="B190" i="9"/>
  <c r="C190" i="9"/>
  <c r="D190" i="9"/>
  <c r="E190" i="9"/>
  <c r="F190" i="9"/>
  <c r="B191" i="9"/>
  <c r="C191" i="9"/>
  <c r="D191" i="9"/>
  <c r="E191" i="9"/>
  <c r="F191" i="9"/>
  <c r="B192" i="9"/>
  <c r="C192" i="9"/>
  <c r="D192" i="9"/>
  <c r="E192" i="9"/>
  <c r="F192" i="9"/>
  <c r="B193" i="9"/>
  <c r="C193" i="9"/>
  <c r="D193" i="9"/>
  <c r="E193" i="9"/>
  <c r="F193" i="9"/>
  <c r="B194" i="9"/>
  <c r="C194" i="9"/>
  <c r="D194" i="9"/>
  <c r="E194" i="9"/>
  <c r="F194" i="9"/>
  <c r="B195" i="9"/>
  <c r="C195" i="9"/>
  <c r="D195" i="9"/>
  <c r="E195" i="9"/>
  <c r="F195" i="9"/>
  <c r="B196" i="9"/>
  <c r="C196" i="9"/>
  <c r="D196" i="9"/>
  <c r="E196" i="9"/>
  <c r="F196" i="9"/>
  <c r="B197" i="9"/>
  <c r="C197" i="9"/>
  <c r="D197" i="9"/>
  <c r="E197" i="9"/>
  <c r="F197" i="9"/>
  <c r="B198" i="9"/>
  <c r="C198" i="9"/>
  <c r="D198" i="9"/>
  <c r="E198" i="9"/>
  <c r="F198" i="9"/>
  <c r="B199" i="9"/>
  <c r="C199" i="9"/>
  <c r="D199" i="9"/>
  <c r="E199" i="9"/>
  <c r="F199" i="9"/>
  <c r="B200" i="9"/>
  <c r="C200" i="9"/>
  <c r="D200" i="9"/>
  <c r="E200" i="9"/>
  <c r="F200" i="9"/>
  <c r="B201" i="9"/>
  <c r="C201" i="9"/>
  <c r="D201" i="9"/>
  <c r="E201" i="9"/>
  <c r="F201" i="9"/>
  <c r="B202" i="9"/>
  <c r="C202" i="9"/>
  <c r="D202" i="9"/>
  <c r="E202" i="9"/>
  <c r="F202" i="9"/>
  <c r="B203" i="9"/>
  <c r="C203" i="9"/>
  <c r="D203" i="9"/>
  <c r="E203" i="9"/>
  <c r="F203" i="9"/>
  <c r="B204" i="9"/>
  <c r="C204" i="9"/>
  <c r="D204" i="9"/>
  <c r="E204" i="9"/>
  <c r="F204" i="9"/>
  <c r="B205" i="9"/>
  <c r="C205" i="9"/>
  <c r="D205" i="9"/>
  <c r="E205" i="9"/>
  <c r="F205" i="9"/>
  <c r="B206" i="9"/>
  <c r="C206" i="9"/>
  <c r="D206" i="9"/>
  <c r="E206" i="9"/>
  <c r="F206" i="9"/>
  <c r="B207" i="9"/>
  <c r="C207" i="9"/>
  <c r="D207" i="9"/>
  <c r="E207" i="9"/>
  <c r="F207" i="9"/>
  <c r="B208" i="9"/>
  <c r="C208" i="9"/>
  <c r="D208" i="9"/>
  <c r="E208" i="9"/>
  <c r="F208" i="9"/>
  <c r="B209" i="9"/>
  <c r="C209" i="9"/>
  <c r="D209" i="9"/>
  <c r="E209" i="9"/>
  <c r="F209" i="9"/>
  <c r="B210" i="9"/>
  <c r="C210" i="9"/>
  <c r="D210" i="9"/>
  <c r="E210" i="9"/>
  <c r="F210" i="9"/>
  <c r="B211" i="9"/>
  <c r="C211" i="9"/>
  <c r="D211" i="9"/>
  <c r="E211" i="9"/>
  <c r="F211" i="9"/>
  <c r="B212" i="9"/>
  <c r="C212" i="9"/>
  <c r="D212" i="9"/>
  <c r="E212" i="9"/>
  <c r="F212" i="9"/>
  <c r="B213" i="9"/>
  <c r="C213" i="9"/>
  <c r="D213" i="9"/>
  <c r="E213" i="9"/>
  <c r="F213" i="9"/>
  <c r="B214" i="9"/>
  <c r="C214" i="9"/>
  <c r="D214" i="9"/>
  <c r="E214" i="9"/>
  <c r="F214" i="9"/>
  <c r="B215" i="9"/>
  <c r="C215" i="9"/>
  <c r="D215" i="9"/>
  <c r="E215" i="9"/>
  <c r="F215" i="9"/>
  <c r="B216" i="9"/>
  <c r="C216" i="9"/>
  <c r="D216" i="9"/>
  <c r="E216" i="9"/>
  <c r="F216" i="9"/>
  <c r="B217" i="9"/>
  <c r="C217" i="9"/>
  <c r="D217" i="9"/>
  <c r="E217" i="9"/>
  <c r="F217" i="9"/>
  <c r="B218" i="9"/>
  <c r="C218" i="9"/>
  <c r="D218" i="9"/>
  <c r="E218" i="9"/>
  <c r="F218" i="9"/>
  <c r="B219" i="9"/>
  <c r="C219" i="9"/>
  <c r="D219" i="9"/>
  <c r="E219" i="9"/>
  <c r="F219" i="9"/>
  <c r="B220" i="9"/>
  <c r="C220" i="9"/>
  <c r="D220" i="9"/>
  <c r="E220" i="9"/>
  <c r="F220" i="9"/>
  <c r="B221" i="9"/>
  <c r="C221" i="9"/>
  <c r="D221" i="9"/>
  <c r="E221" i="9"/>
  <c r="F221" i="9"/>
  <c r="B222" i="9"/>
  <c r="C222" i="9"/>
  <c r="D222" i="9"/>
  <c r="E222" i="9"/>
  <c r="F222" i="9"/>
  <c r="B223" i="9"/>
  <c r="C223" i="9"/>
  <c r="D223" i="9"/>
  <c r="E223" i="9"/>
  <c r="F223" i="9"/>
  <c r="B224" i="9"/>
  <c r="C224" i="9"/>
  <c r="D224" i="9"/>
  <c r="E224" i="9"/>
  <c r="F224" i="9"/>
  <c r="B225" i="9"/>
  <c r="C225" i="9"/>
  <c r="D225" i="9"/>
  <c r="E225" i="9"/>
  <c r="F225" i="9"/>
  <c r="B226" i="9"/>
  <c r="C226" i="9"/>
  <c r="D226" i="9"/>
  <c r="E226" i="9"/>
  <c r="F226" i="9"/>
  <c r="B227" i="9"/>
  <c r="C227" i="9"/>
  <c r="D227" i="9"/>
  <c r="E227" i="9"/>
  <c r="F227" i="9"/>
  <c r="B228" i="9"/>
  <c r="C228" i="9"/>
  <c r="D228" i="9"/>
  <c r="E228" i="9"/>
  <c r="F228" i="9"/>
  <c r="B229" i="9"/>
  <c r="C229" i="9"/>
  <c r="D229" i="9"/>
  <c r="E229" i="9"/>
  <c r="F229" i="9"/>
  <c r="B230" i="9"/>
  <c r="C230" i="9"/>
  <c r="D230" i="9"/>
  <c r="E230" i="9"/>
  <c r="F230" i="9"/>
  <c r="B231" i="9"/>
  <c r="C231" i="9"/>
  <c r="D231" i="9"/>
  <c r="E231" i="9"/>
  <c r="F231" i="9"/>
  <c r="B232" i="9"/>
  <c r="C232" i="9"/>
  <c r="D232" i="9"/>
  <c r="E232" i="9"/>
  <c r="F232" i="9"/>
  <c r="B233" i="9"/>
  <c r="C233" i="9"/>
  <c r="D233" i="9"/>
  <c r="E233" i="9"/>
  <c r="F233" i="9"/>
  <c r="B234" i="9"/>
  <c r="C234" i="9"/>
  <c r="D234" i="9"/>
  <c r="E234" i="9"/>
  <c r="F234" i="9"/>
  <c r="B235" i="9"/>
  <c r="C235" i="9"/>
  <c r="D235" i="9"/>
  <c r="E235" i="9"/>
  <c r="F235" i="9"/>
  <c r="B236" i="9"/>
  <c r="C236" i="9"/>
  <c r="D236" i="9"/>
  <c r="E236" i="9"/>
  <c r="F236" i="9"/>
  <c r="B237" i="9"/>
  <c r="C237" i="9"/>
  <c r="D237" i="9"/>
  <c r="E237" i="9"/>
  <c r="F237" i="9"/>
  <c r="B238" i="9"/>
  <c r="C238" i="9"/>
  <c r="D238" i="9"/>
  <c r="E238" i="9"/>
  <c r="F238" i="9"/>
  <c r="B239" i="9"/>
  <c r="C239" i="9"/>
  <c r="D239" i="9"/>
  <c r="E239" i="9"/>
  <c r="F239" i="9"/>
  <c r="B240" i="9"/>
  <c r="C240" i="9"/>
  <c r="D240" i="9"/>
  <c r="E240" i="9"/>
  <c r="F240" i="9"/>
  <c r="B241" i="9"/>
  <c r="C241" i="9"/>
  <c r="D241" i="9"/>
  <c r="E241" i="9"/>
  <c r="F241" i="9"/>
  <c r="B242" i="9"/>
  <c r="C242" i="9"/>
  <c r="D242" i="9"/>
  <c r="E242" i="9"/>
  <c r="F242" i="9"/>
  <c r="B243" i="9"/>
  <c r="C243" i="9"/>
  <c r="D243" i="9"/>
  <c r="E243" i="9"/>
  <c r="F243" i="9"/>
  <c r="B244" i="9"/>
  <c r="C244" i="9"/>
  <c r="D244" i="9"/>
  <c r="E244" i="9"/>
  <c r="F244" i="9"/>
  <c r="B245" i="9"/>
  <c r="C245" i="9"/>
  <c r="D245" i="9"/>
  <c r="E245" i="9"/>
  <c r="F245" i="9"/>
  <c r="B246" i="9"/>
  <c r="C246" i="9"/>
  <c r="D246" i="9"/>
  <c r="E246" i="9"/>
  <c r="F246" i="9"/>
  <c r="B247" i="9"/>
  <c r="C247" i="9"/>
  <c r="D247" i="9"/>
  <c r="E247" i="9"/>
  <c r="F247" i="9"/>
  <c r="B248" i="9"/>
  <c r="C248" i="9"/>
  <c r="D248" i="9"/>
  <c r="E248" i="9"/>
  <c r="F248" i="9"/>
  <c r="B249" i="9"/>
  <c r="C249" i="9"/>
  <c r="D249" i="9"/>
  <c r="E249" i="9"/>
  <c r="F249" i="9"/>
  <c r="B250" i="9"/>
  <c r="C250" i="9"/>
  <c r="D250" i="9"/>
  <c r="E250" i="9"/>
  <c r="F250" i="9"/>
  <c r="B251" i="9"/>
  <c r="C251" i="9"/>
  <c r="D251" i="9"/>
  <c r="E251" i="9"/>
  <c r="F251" i="9"/>
  <c r="B252" i="9"/>
  <c r="C252" i="9"/>
  <c r="D252" i="9"/>
  <c r="E252" i="9"/>
  <c r="F252" i="9"/>
  <c r="B253" i="9"/>
  <c r="C253" i="9"/>
  <c r="D253" i="9"/>
  <c r="E253" i="9"/>
  <c r="F253" i="9"/>
  <c r="B254" i="9"/>
  <c r="C254" i="9"/>
  <c r="D254" i="9"/>
  <c r="E254" i="9"/>
  <c r="F254" i="9"/>
  <c r="B255" i="9"/>
  <c r="C255" i="9"/>
  <c r="D255" i="9"/>
  <c r="E255" i="9"/>
  <c r="F255" i="9"/>
  <c r="B256" i="9"/>
  <c r="C256" i="9"/>
  <c r="D256" i="9"/>
  <c r="E256" i="9"/>
  <c r="F256" i="9"/>
  <c r="B257" i="9"/>
  <c r="C257" i="9"/>
  <c r="D257" i="9"/>
  <c r="E257" i="9"/>
  <c r="F257" i="9"/>
  <c r="B258" i="9"/>
  <c r="C258" i="9"/>
  <c r="D258" i="9"/>
  <c r="E258" i="9"/>
  <c r="F258" i="9"/>
  <c r="B259" i="9"/>
  <c r="C259" i="9"/>
  <c r="D259" i="9"/>
  <c r="E259" i="9"/>
  <c r="F259" i="9"/>
  <c r="B260" i="9"/>
  <c r="C260" i="9"/>
  <c r="D260" i="9"/>
  <c r="E260" i="9"/>
  <c r="F260" i="9"/>
  <c r="B261" i="9"/>
  <c r="C261" i="9"/>
  <c r="D261" i="9"/>
  <c r="E261" i="9"/>
  <c r="F261" i="9"/>
  <c r="B262" i="9"/>
  <c r="C262" i="9"/>
  <c r="D262" i="9"/>
  <c r="E262" i="9"/>
  <c r="F262" i="9"/>
  <c r="B263" i="9"/>
  <c r="C263" i="9"/>
  <c r="D263" i="9"/>
  <c r="E263" i="9"/>
  <c r="F263" i="9"/>
  <c r="B264" i="9"/>
  <c r="C264" i="9"/>
  <c r="D264" i="9"/>
  <c r="E264" i="9"/>
  <c r="F264" i="9"/>
  <c r="B265" i="9"/>
  <c r="C265" i="9"/>
  <c r="D265" i="9"/>
  <c r="E265" i="9"/>
  <c r="F265" i="9"/>
  <c r="B266" i="9"/>
  <c r="C266" i="9"/>
  <c r="D266" i="9"/>
  <c r="E266" i="9"/>
  <c r="F266" i="9"/>
  <c r="B267" i="9"/>
  <c r="C267" i="9"/>
  <c r="D267" i="9"/>
  <c r="E267" i="9"/>
  <c r="F267" i="9"/>
  <c r="B268" i="9"/>
  <c r="C268" i="9"/>
  <c r="D268" i="9"/>
  <c r="E268" i="9"/>
  <c r="F268" i="9"/>
  <c r="B269" i="9"/>
  <c r="C269" i="9"/>
  <c r="D269" i="9"/>
  <c r="E269" i="9"/>
  <c r="F269" i="9"/>
  <c r="B270" i="9"/>
  <c r="C270" i="9"/>
  <c r="D270" i="9"/>
  <c r="E270" i="9"/>
  <c r="F270" i="9"/>
  <c r="B271" i="9"/>
  <c r="C271" i="9"/>
  <c r="D271" i="9"/>
  <c r="E271" i="9"/>
  <c r="F271" i="9"/>
  <c r="B272" i="9"/>
  <c r="C272" i="9"/>
  <c r="D272" i="9"/>
  <c r="E272" i="9"/>
  <c r="F272" i="9"/>
  <c r="B273" i="9"/>
  <c r="C273" i="9"/>
  <c r="D273" i="9"/>
  <c r="E273" i="9"/>
  <c r="F273" i="9"/>
  <c r="B274" i="9"/>
  <c r="C274" i="9"/>
  <c r="D274" i="9"/>
  <c r="E274" i="9"/>
  <c r="F274" i="9"/>
  <c r="B275" i="9"/>
  <c r="C275" i="9"/>
  <c r="D275" i="9"/>
  <c r="E275" i="9"/>
  <c r="F275" i="9"/>
  <c r="B276" i="9"/>
  <c r="C276" i="9"/>
  <c r="D276" i="9"/>
  <c r="E276" i="9"/>
  <c r="F276" i="9"/>
  <c r="B277" i="9"/>
  <c r="C277" i="9"/>
  <c r="D277" i="9"/>
  <c r="E277" i="9"/>
  <c r="F277" i="9"/>
  <c r="B278" i="9"/>
  <c r="C278" i="9"/>
  <c r="D278" i="9"/>
  <c r="E278" i="9"/>
  <c r="F278" i="9"/>
  <c r="B279" i="9"/>
  <c r="C279" i="9"/>
  <c r="D279" i="9"/>
  <c r="E279" i="9"/>
  <c r="F279" i="9"/>
  <c r="B280" i="9"/>
  <c r="C280" i="9"/>
  <c r="D280" i="9"/>
  <c r="E280" i="9"/>
  <c r="F280" i="9"/>
  <c r="B281" i="9"/>
  <c r="C281" i="9"/>
  <c r="D281" i="9"/>
  <c r="E281" i="9"/>
  <c r="F281" i="9"/>
  <c r="B282" i="9"/>
  <c r="C282" i="9"/>
  <c r="D282" i="9"/>
  <c r="E282" i="9"/>
  <c r="F282" i="9"/>
  <c r="B283" i="9"/>
  <c r="C283" i="9"/>
  <c r="D283" i="9"/>
  <c r="E283" i="9"/>
  <c r="F283" i="9"/>
  <c r="B284" i="9"/>
  <c r="C284" i="9"/>
  <c r="D284" i="9"/>
  <c r="E284" i="9"/>
  <c r="F284" i="9"/>
  <c r="B285" i="9"/>
  <c r="C285" i="9"/>
  <c r="D285" i="9"/>
  <c r="E285" i="9"/>
  <c r="F285" i="9"/>
  <c r="B286" i="9"/>
  <c r="C286" i="9"/>
  <c r="D286" i="9"/>
  <c r="E286" i="9"/>
  <c r="F286" i="9"/>
  <c r="B287" i="9"/>
  <c r="C287" i="9"/>
  <c r="D287" i="9"/>
  <c r="E287" i="9"/>
  <c r="F287" i="9"/>
  <c r="B288" i="9"/>
  <c r="C288" i="9"/>
  <c r="D288" i="9"/>
  <c r="E288" i="9"/>
  <c r="F288" i="9"/>
  <c r="B289" i="9"/>
  <c r="C289" i="9"/>
  <c r="D289" i="9"/>
  <c r="E289" i="9"/>
  <c r="F289" i="9"/>
  <c r="B290" i="9"/>
  <c r="C290" i="9"/>
  <c r="D290" i="9"/>
  <c r="E290" i="9"/>
  <c r="F290" i="9"/>
  <c r="B291" i="9"/>
  <c r="C291" i="9"/>
  <c r="D291" i="9"/>
  <c r="E291" i="9"/>
  <c r="F291" i="9"/>
  <c r="B292" i="9"/>
  <c r="C292" i="9"/>
  <c r="D292" i="9"/>
  <c r="E292" i="9"/>
  <c r="F292" i="9"/>
  <c r="B293" i="9"/>
  <c r="C293" i="9"/>
  <c r="D293" i="9"/>
  <c r="E293" i="9"/>
  <c r="F293" i="9"/>
  <c r="B294" i="9"/>
  <c r="C294" i="9"/>
  <c r="D294" i="9"/>
  <c r="E294" i="9"/>
  <c r="F294" i="9"/>
  <c r="B295" i="9"/>
  <c r="C295" i="9"/>
  <c r="D295" i="9"/>
  <c r="E295" i="9"/>
  <c r="F295" i="9"/>
  <c r="B296" i="9"/>
  <c r="C296" i="9"/>
  <c r="D296" i="9"/>
  <c r="E296" i="9"/>
  <c r="F296" i="9"/>
  <c r="B297" i="9"/>
  <c r="C297" i="9"/>
  <c r="D297" i="9"/>
  <c r="E297" i="9"/>
  <c r="F297" i="9"/>
  <c r="B298" i="9"/>
  <c r="C298" i="9"/>
  <c r="D298" i="9"/>
  <c r="E298" i="9"/>
  <c r="F298" i="9"/>
  <c r="B299" i="9"/>
  <c r="C299" i="9"/>
  <c r="D299" i="9"/>
  <c r="E299" i="9"/>
  <c r="F299" i="9"/>
  <c r="B300" i="9"/>
  <c r="C300" i="9"/>
  <c r="D300" i="9"/>
  <c r="E300" i="9"/>
  <c r="F300" i="9"/>
  <c r="B301" i="9"/>
  <c r="C301" i="9"/>
  <c r="D301" i="9"/>
  <c r="E301" i="9"/>
  <c r="F301" i="9"/>
  <c r="B302" i="9"/>
  <c r="C302" i="9"/>
  <c r="D302" i="9"/>
  <c r="E302" i="9"/>
  <c r="F302" i="9"/>
  <c r="B303" i="9"/>
  <c r="C303" i="9"/>
  <c r="D303" i="9"/>
  <c r="E303" i="9"/>
  <c r="F303" i="9"/>
  <c r="B304" i="9"/>
  <c r="C304" i="9"/>
  <c r="D304" i="9"/>
  <c r="E304" i="9"/>
  <c r="F304" i="9"/>
  <c r="B305" i="9"/>
  <c r="C305" i="9"/>
  <c r="D305" i="9"/>
  <c r="E305" i="9"/>
  <c r="F305" i="9"/>
  <c r="B306" i="9"/>
  <c r="C306" i="9"/>
  <c r="D306" i="9"/>
  <c r="E306" i="9"/>
  <c r="F306" i="9"/>
  <c r="B307" i="9"/>
  <c r="C307" i="9"/>
  <c r="D307" i="9"/>
  <c r="E307" i="9"/>
  <c r="F307" i="9"/>
  <c r="B308" i="9"/>
  <c r="C308" i="9"/>
  <c r="D308" i="9"/>
  <c r="E308" i="9"/>
  <c r="F308" i="9"/>
  <c r="B309" i="9"/>
  <c r="C309" i="9"/>
  <c r="D309" i="9"/>
  <c r="E309" i="9"/>
  <c r="F309" i="9"/>
  <c r="B310" i="9"/>
  <c r="C310" i="9"/>
  <c r="D310" i="9"/>
  <c r="E310" i="9"/>
  <c r="F310" i="9"/>
  <c r="B311" i="9"/>
  <c r="C311" i="9"/>
  <c r="D311" i="9"/>
  <c r="E311" i="9"/>
  <c r="F311" i="9"/>
  <c r="B312" i="9"/>
  <c r="C312" i="9"/>
  <c r="D312" i="9"/>
  <c r="E312" i="9"/>
  <c r="F312" i="9"/>
  <c r="B313" i="9"/>
  <c r="C313" i="9"/>
  <c r="D313" i="9"/>
  <c r="E313" i="9"/>
  <c r="F313" i="9"/>
  <c r="B314" i="9"/>
  <c r="C314" i="9"/>
  <c r="D314" i="9"/>
  <c r="E314" i="9"/>
  <c r="F314" i="9"/>
  <c r="B315" i="9"/>
  <c r="C315" i="9"/>
  <c r="D315" i="9"/>
  <c r="E315" i="9"/>
  <c r="F315" i="9"/>
  <c r="B316" i="9"/>
  <c r="C316" i="9"/>
  <c r="D316" i="9"/>
  <c r="E316" i="9"/>
  <c r="F316" i="9"/>
  <c r="B317" i="9"/>
  <c r="C317" i="9"/>
  <c r="D317" i="9"/>
  <c r="E317" i="9"/>
  <c r="F317" i="9"/>
  <c r="B318" i="9"/>
  <c r="C318" i="9"/>
  <c r="D318" i="9"/>
  <c r="E318" i="9"/>
  <c r="F318" i="9"/>
  <c r="B319" i="9"/>
  <c r="C319" i="9"/>
  <c r="D319" i="9"/>
  <c r="E319" i="9"/>
  <c r="F319" i="9"/>
  <c r="B320" i="9"/>
  <c r="C320" i="9"/>
  <c r="D320" i="9"/>
  <c r="E320" i="9"/>
  <c r="F320" i="9"/>
  <c r="B321" i="9"/>
  <c r="C321" i="9"/>
  <c r="D321" i="9"/>
  <c r="E321" i="9"/>
  <c r="F321" i="9"/>
  <c r="B322" i="9"/>
  <c r="C322" i="9"/>
  <c r="D322" i="9"/>
  <c r="E322" i="9"/>
  <c r="F322" i="9"/>
  <c r="B323" i="9"/>
  <c r="C323" i="9"/>
  <c r="D323" i="9"/>
  <c r="E323" i="9"/>
  <c r="F323" i="9"/>
  <c r="B324" i="9"/>
  <c r="C324" i="9"/>
  <c r="D324" i="9"/>
  <c r="E324" i="9"/>
  <c r="F324" i="9"/>
  <c r="B325" i="9"/>
  <c r="C325" i="9"/>
  <c r="D325" i="9"/>
  <c r="E325" i="9"/>
  <c r="F325" i="9"/>
  <c r="B326" i="9"/>
  <c r="C326" i="9"/>
  <c r="D326" i="9"/>
  <c r="E326" i="9"/>
  <c r="F326" i="9"/>
  <c r="B327" i="9"/>
  <c r="C327" i="9"/>
  <c r="D327" i="9"/>
  <c r="E327" i="9"/>
  <c r="F327" i="9"/>
  <c r="B328" i="9"/>
  <c r="C328" i="9"/>
  <c r="D328" i="9"/>
  <c r="E328" i="9"/>
  <c r="F328" i="9"/>
  <c r="B329" i="9"/>
  <c r="C329" i="9"/>
  <c r="D329" i="9"/>
  <c r="E329" i="9"/>
  <c r="F329" i="9"/>
  <c r="B330" i="9"/>
  <c r="C330" i="9"/>
  <c r="D330" i="9"/>
  <c r="E330" i="9"/>
  <c r="F330" i="9"/>
  <c r="B331" i="9"/>
  <c r="C331" i="9"/>
  <c r="D331" i="9"/>
  <c r="E331" i="9"/>
  <c r="F331" i="9"/>
  <c r="B332" i="9"/>
  <c r="C332" i="9"/>
  <c r="D332" i="9"/>
  <c r="E332" i="9"/>
  <c r="F332" i="9"/>
  <c r="B333" i="9"/>
  <c r="C333" i="9"/>
  <c r="D333" i="9"/>
  <c r="E333" i="9"/>
  <c r="F333" i="9"/>
  <c r="B334" i="9"/>
  <c r="C334" i="9"/>
  <c r="D334" i="9"/>
  <c r="E334" i="9"/>
  <c r="F334" i="9"/>
  <c r="B335" i="9"/>
  <c r="C335" i="9"/>
  <c r="D335" i="9"/>
  <c r="E335" i="9"/>
  <c r="F335" i="9"/>
  <c r="B336" i="9"/>
  <c r="C336" i="9"/>
  <c r="D336" i="9"/>
  <c r="E336" i="9"/>
  <c r="F336" i="9"/>
  <c r="B337" i="9"/>
  <c r="C337" i="9"/>
  <c r="D337" i="9"/>
  <c r="E337" i="9"/>
  <c r="F337" i="9"/>
  <c r="B338" i="9"/>
  <c r="C338" i="9"/>
  <c r="D338" i="9"/>
  <c r="E338" i="9"/>
  <c r="F338" i="9"/>
  <c r="B339" i="9"/>
  <c r="C339" i="9"/>
  <c r="D339" i="9"/>
  <c r="E339" i="9"/>
  <c r="F339" i="9"/>
  <c r="B340" i="9"/>
  <c r="C340" i="9"/>
  <c r="D340" i="9"/>
  <c r="E340" i="9"/>
  <c r="F340" i="9"/>
  <c r="B341" i="9"/>
  <c r="C341" i="9"/>
  <c r="D341" i="9"/>
  <c r="E341" i="9"/>
  <c r="F341" i="9"/>
  <c r="B342" i="9"/>
  <c r="C342" i="9"/>
  <c r="D342" i="9"/>
  <c r="E342" i="9"/>
  <c r="F342" i="9"/>
  <c r="B343" i="9"/>
  <c r="C343" i="9"/>
  <c r="D343" i="9"/>
  <c r="E343" i="9"/>
  <c r="F343" i="9"/>
  <c r="B344" i="9"/>
  <c r="C344" i="9"/>
  <c r="D344" i="9"/>
  <c r="E344" i="9"/>
  <c r="F344" i="9"/>
  <c r="B345" i="9"/>
  <c r="C345" i="9"/>
  <c r="D345" i="9"/>
  <c r="E345" i="9"/>
  <c r="F345" i="9"/>
  <c r="B346" i="9"/>
  <c r="C346" i="9"/>
  <c r="D346" i="9"/>
  <c r="E346" i="9"/>
  <c r="F346" i="9"/>
  <c r="B347" i="9"/>
  <c r="C347" i="9"/>
  <c r="D347" i="9"/>
  <c r="E347" i="9"/>
  <c r="F347" i="9"/>
  <c r="B348" i="9"/>
  <c r="C348" i="9"/>
  <c r="D348" i="9"/>
  <c r="E348" i="9"/>
  <c r="F348" i="9"/>
  <c r="B349" i="9"/>
  <c r="C349" i="9"/>
  <c r="D349" i="9"/>
  <c r="E349" i="9"/>
  <c r="F349" i="9"/>
  <c r="B350" i="9"/>
  <c r="C350" i="9"/>
  <c r="D350" i="9"/>
  <c r="E350" i="9"/>
  <c r="F350" i="9"/>
  <c r="B351" i="9"/>
  <c r="C351" i="9"/>
  <c r="D351" i="9"/>
  <c r="E351" i="9"/>
  <c r="F351" i="9"/>
  <c r="B352" i="9"/>
  <c r="C352" i="9"/>
  <c r="D352" i="9"/>
  <c r="E352" i="9"/>
  <c r="F352" i="9"/>
  <c r="B353" i="9"/>
  <c r="C353" i="9"/>
  <c r="D353" i="9"/>
  <c r="E353" i="9"/>
  <c r="F353" i="9"/>
  <c r="B354" i="9"/>
  <c r="C354" i="9"/>
  <c r="D354" i="9"/>
  <c r="E354" i="9"/>
  <c r="F354" i="9"/>
  <c r="B355" i="9"/>
  <c r="C355" i="9"/>
  <c r="D355" i="9"/>
  <c r="E355" i="9"/>
  <c r="F355" i="9"/>
  <c r="B356" i="9"/>
  <c r="C356" i="9"/>
  <c r="D356" i="9"/>
  <c r="E356" i="9"/>
  <c r="F356" i="9"/>
  <c r="B357" i="9"/>
  <c r="C357" i="9"/>
  <c r="D357" i="9"/>
  <c r="E357" i="9"/>
  <c r="F357" i="9"/>
  <c r="B358" i="9"/>
  <c r="C358" i="9"/>
  <c r="D358" i="9"/>
  <c r="E358" i="9"/>
  <c r="F358" i="9"/>
  <c r="B359" i="9"/>
  <c r="C359" i="9"/>
  <c r="D359" i="9"/>
  <c r="E359" i="9"/>
  <c r="F359" i="9"/>
  <c r="B360" i="9"/>
  <c r="C360" i="9"/>
  <c r="D360" i="9"/>
  <c r="E360" i="9"/>
  <c r="F360" i="9"/>
  <c r="B361" i="9"/>
  <c r="C361" i="9"/>
  <c r="D361" i="9"/>
  <c r="E361" i="9"/>
  <c r="F361" i="9"/>
  <c r="B362" i="9"/>
  <c r="C362" i="9"/>
  <c r="D362" i="9"/>
  <c r="E362" i="9"/>
  <c r="F362" i="9"/>
  <c r="B363" i="9"/>
  <c r="C363" i="9"/>
  <c r="D363" i="9"/>
  <c r="E363" i="9"/>
  <c r="F363" i="9"/>
  <c r="B364" i="9"/>
  <c r="C364" i="9"/>
  <c r="D364" i="9"/>
  <c r="E364" i="9"/>
  <c r="F364" i="9"/>
  <c r="B365" i="9"/>
  <c r="C365" i="9"/>
  <c r="D365" i="9"/>
  <c r="E365" i="9"/>
  <c r="F365" i="9"/>
  <c r="B366" i="9"/>
  <c r="C366" i="9"/>
  <c r="D366" i="9"/>
  <c r="E366" i="9"/>
  <c r="F366" i="9"/>
  <c r="B367" i="9"/>
  <c r="C367" i="9"/>
  <c r="D367" i="9"/>
  <c r="E367" i="9"/>
  <c r="F367" i="9"/>
  <c r="B368" i="9"/>
  <c r="C368" i="9"/>
  <c r="D368" i="9"/>
  <c r="E368" i="9"/>
  <c r="F368" i="9"/>
  <c r="B369" i="9"/>
  <c r="C369" i="9"/>
  <c r="D369" i="9"/>
  <c r="E369" i="9"/>
  <c r="F369" i="9"/>
  <c r="B370" i="9"/>
  <c r="C370" i="9"/>
  <c r="D370" i="9"/>
  <c r="E370" i="9"/>
  <c r="F370" i="9"/>
  <c r="B371" i="9"/>
  <c r="C371" i="9"/>
  <c r="D371" i="9"/>
  <c r="E371" i="9"/>
  <c r="F371" i="9"/>
  <c r="B372" i="9"/>
  <c r="C372" i="9"/>
  <c r="D372" i="9"/>
  <c r="E372" i="9"/>
  <c r="F372" i="9"/>
  <c r="B373" i="9"/>
  <c r="C373" i="9"/>
  <c r="D373" i="9"/>
  <c r="E373" i="9"/>
  <c r="F373" i="9"/>
  <c r="B374" i="9"/>
  <c r="C374" i="9"/>
  <c r="D374" i="9"/>
  <c r="E374" i="9"/>
  <c r="F374" i="9"/>
  <c r="B375" i="9"/>
  <c r="C375" i="9"/>
  <c r="D375" i="9"/>
  <c r="E375" i="9"/>
  <c r="F375" i="9"/>
  <c r="B376" i="9"/>
  <c r="C376" i="9"/>
  <c r="D376" i="9"/>
  <c r="E376" i="9"/>
  <c r="F376" i="9"/>
  <c r="B377" i="9"/>
  <c r="C377" i="9"/>
  <c r="D377" i="9"/>
  <c r="E377" i="9"/>
  <c r="F377" i="9"/>
  <c r="B378" i="9"/>
  <c r="C378" i="9"/>
  <c r="D378" i="9"/>
  <c r="E378" i="9"/>
  <c r="F378" i="9"/>
  <c r="B379" i="9"/>
  <c r="C379" i="9"/>
  <c r="D379" i="9"/>
  <c r="E379" i="9"/>
  <c r="F379" i="9"/>
  <c r="B380" i="9"/>
  <c r="C380" i="9"/>
  <c r="D380" i="9"/>
  <c r="E380" i="9"/>
  <c r="F380" i="9"/>
  <c r="B381" i="9"/>
  <c r="C381" i="9"/>
  <c r="D381" i="9"/>
  <c r="E381" i="9"/>
  <c r="F381" i="9"/>
  <c r="B382" i="9"/>
  <c r="C382" i="9"/>
  <c r="D382" i="9"/>
  <c r="E382" i="9"/>
  <c r="F382" i="9"/>
  <c r="B383" i="9"/>
  <c r="C383" i="9"/>
  <c r="D383" i="9"/>
  <c r="E383" i="9"/>
  <c r="F383" i="9"/>
  <c r="B384" i="9"/>
  <c r="C384" i="9"/>
  <c r="D384" i="9"/>
  <c r="E384" i="9"/>
  <c r="F384" i="9"/>
  <c r="B385" i="9"/>
  <c r="C385" i="9"/>
  <c r="D385" i="9"/>
  <c r="E385" i="9"/>
  <c r="F385" i="9"/>
  <c r="B386" i="9"/>
  <c r="C386" i="9"/>
  <c r="D386" i="9"/>
  <c r="E386" i="9"/>
  <c r="F386" i="9"/>
  <c r="B387" i="9"/>
  <c r="C387" i="9"/>
  <c r="D387" i="9"/>
  <c r="E387" i="9"/>
  <c r="F387" i="9"/>
  <c r="B388" i="9"/>
  <c r="C388" i="9"/>
  <c r="D388" i="9"/>
  <c r="E388" i="9"/>
  <c r="F388" i="9"/>
  <c r="B389" i="9"/>
  <c r="C389" i="9"/>
  <c r="D389" i="9"/>
  <c r="E389" i="9"/>
  <c r="F389" i="9"/>
  <c r="B390" i="9"/>
  <c r="C390" i="9"/>
  <c r="D390" i="9"/>
  <c r="E390" i="9"/>
  <c r="F390" i="9"/>
  <c r="B391" i="9"/>
  <c r="C391" i="9"/>
  <c r="D391" i="9"/>
  <c r="E391" i="9"/>
  <c r="F391" i="9"/>
  <c r="B392" i="9"/>
  <c r="C392" i="9"/>
  <c r="D392" i="9"/>
  <c r="E392" i="9"/>
  <c r="F392" i="9"/>
  <c r="B393" i="9"/>
  <c r="C393" i="9"/>
  <c r="D393" i="9"/>
  <c r="E393" i="9"/>
  <c r="F393" i="9"/>
  <c r="B394" i="9"/>
  <c r="C394" i="9"/>
  <c r="D394" i="9"/>
  <c r="E394" i="9"/>
  <c r="F394" i="9"/>
  <c r="B395" i="9"/>
  <c r="C395" i="9"/>
  <c r="D395" i="9"/>
  <c r="E395" i="9"/>
  <c r="F395" i="9"/>
  <c r="B396" i="9"/>
  <c r="C396" i="9"/>
  <c r="D396" i="9"/>
  <c r="E396" i="9"/>
  <c r="F396" i="9"/>
  <c r="B397" i="9"/>
  <c r="C397" i="9"/>
  <c r="D397" i="9"/>
  <c r="E397" i="9"/>
  <c r="F397" i="9"/>
  <c r="B398" i="9"/>
  <c r="C398" i="9"/>
  <c r="D398" i="9"/>
  <c r="E398" i="9"/>
  <c r="F398" i="9"/>
  <c r="B399" i="9"/>
  <c r="C399" i="9"/>
  <c r="D399" i="9"/>
  <c r="E399" i="9"/>
  <c r="F399" i="9"/>
  <c r="B400" i="9"/>
  <c r="C400" i="9"/>
  <c r="D400" i="9"/>
  <c r="E400" i="9"/>
  <c r="F400" i="9"/>
  <c r="B401" i="9"/>
  <c r="C401" i="9"/>
  <c r="D401" i="9"/>
  <c r="E401" i="9"/>
  <c r="F401" i="9"/>
  <c r="B402" i="9"/>
  <c r="C402" i="9"/>
  <c r="D402" i="9"/>
  <c r="E402" i="9"/>
  <c r="F402" i="9"/>
  <c r="B403" i="9"/>
  <c r="C403" i="9"/>
  <c r="D403" i="9"/>
  <c r="E403" i="9"/>
  <c r="F403" i="9"/>
  <c r="B404" i="9"/>
  <c r="C404" i="9"/>
  <c r="D404" i="9"/>
  <c r="E404" i="9"/>
  <c r="F404" i="9"/>
  <c r="B405" i="9"/>
  <c r="C405" i="9"/>
  <c r="D405" i="9"/>
  <c r="E405" i="9"/>
  <c r="F405" i="9"/>
  <c r="B406" i="9"/>
  <c r="C406" i="9"/>
  <c r="D406" i="9"/>
  <c r="E406" i="9"/>
  <c r="F406" i="9"/>
  <c r="B407" i="9"/>
  <c r="C407" i="9"/>
  <c r="D407" i="9"/>
  <c r="E407" i="9"/>
  <c r="F407" i="9"/>
  <c r="B408" i="9"/>
  <c r="C408" i="9"/>
  <c r="D408" i="9"/>
  <c r="E408" i="9"/>
  <c r="F408" i="9"/>
  <c r="B409" i="9"/>
  <c r="C409" i="9"/>
  <c r="D409" i="9"/>
  <c r="E409" i="9"/>
  <c r="F409" i="9"/>
  <c r="B410" i="9"/>
  <c r="C410" i="9"/>
  <c r="D410" i="9"/>
  <c r="E410" i="9"/>
  <c r="F410" i="9"/>
  <c r="B411" i="9"/>
  <c r="C411" i="9"/>
  <c r="D411" i="9"/>
  <c r="E411" i="9"/>
  <c r="F411" i="9"/>
  <c r="B412" i="9"/>
  <c r="C412" i="9"/>
  <c r="D412" i="9"/>
  <c r="E412" i="9"/>
  <c r="F412" i="9"/>
  <c r="B413" i="9"/>
  <c r="C413" i="9"/>
  <c r="D413" i="9"/>
  <c r="E413" i="9"/>
  <c r="F413" i="9"/>
  <c r="B414" i="9"/>
  <c r="C414" i="9"/>
  <c r="D414" i="9"/>
  <c r="E414" i="9"/>
  <c r="F414" i="9"/>
  <c r="B415" i="9"/>
  <c r="C415" i="9"/>
  <c r="D415" i="9"/>
  <c r="E415" i="9"/>
  <c r="F415" i="9"/>
  <c r="B416" i="9"/>
  <c r="C416" i="9"/>
  <c r="D416" i="9"/>
  <c r="E416" i="9"/>
  <c r="F416" i="9"/>
  <c r="B417" i="9"/>
  <c r="C417" i="9"/>
  <c r="D417" i="9"/>
  <c r="E417" i="9"/>
  <c r="F417" i="9"/>
  <c r="B418" i="9"/>
  <c r="C418" i="9"/>
  <c r="D418" i="9"/>
  <c r="E418" i="9"/>
  <c r="F418" i="9"/>
  <c r="B419" i="9"/>
  <c r="C419" i="9"/>
  <c r="D419" i="9"/>
  <c r="E419" i="9"/>
  <c r="F419" i="9"/>
  <c r="B420" i="9"/>
  <c r="C420" i="9"/>
  <c r="D420" i="9"/>
  <c r="E420" i="9"/>
  <c r="F420" i="9"/>
  <c r="B421" i="9"/>
  <c r="C421" i="9"/>
  <c r="D421" i="9"/>
  <c r="E421" i="9"/>
  <c r="F421" i="9"/>
  <c r="B422" i="9"/>
  <c r="C422" i="9"/>
  <c r="D422" i="9"/>
  <c r="E422" i="9"/>
  <c r="F422" i="9"/>
  <c r="B423" i="9"/>
  <c r="C423" i="9"/>
  <c r="D423" i="9"/>
  <c r="E423" i="9"/>
  <c r="F423" i="9"/>
  <c r="B424" i="9"/>
  <c r="C424" i="9"/>
  <c r="D424" i="9"/>
  <c r="E424" i="9"/>
  <c r="F424" i="9"/>
  <c r="B425" i="9"/>
  <c r="C425" i="9"/>
  <c r="D425" i="9"/>
  <c r="E425" i="9"/>
  <c r="F425" i="9"/>
  <c r="B426" i="9"/>
  <c r="C426" i="9"/>
  <c r="D426" i="9"/>
  <c r="E426" i="9"/>
  <c r="F426" i="9"/>
  <c r="B427" i="9"/>
  <c r="C427" i="9"/>
  <c r="D427" i="9"/>
  <c r="E427" i="9"/>
  <c r="F427" i="9"/>
  <c r="B428" i="9"/>
  <c r="C428" i="9"/>
  <c r="D428" i="9"/>
  <c r="E428" i="9"/>
  <c r="F428" i="9"/>
  <c r="B429" i="9"/>
  <c r="C429" i="9"/>
  <c r="D429" i="9"/>
  <c r="E429" i="9"/>
  <c r="F429" i="9"/>
  <c r="B430" i="9"/>
  <c r="C430" i="9"/>
  <c r="D430" i="9"/>
  <c r="E430" i="9"/>
  <c r="F430" i="9"/>
  <c r="B431" i="9"/>
  <c r="C431" i="9"/>
  <c r="D431" i="9"/>
  <c r="E431" i="9"/>
  <c r="F431" i="9"/>
  <c r="B432" i="9"/>
  <c r="C432" i="9"/>
  <c r="D432" i="9"/>
  <c r="E432" i="9"/>
  <c r="F432" i="9"/>
  <c r="B433" i="9"/>
  <c r="C433" i="9"/>
  <c r="D433" i="9"/>
  <c r="E433" i="9"/>
  <c r="F433" i="9"/>
  <c r="B434" i="9"/>
  <c r="C434" i="9"/>
  <c r="D434" i="9"/>
  <c r="E434" i="9"/>
  <c r="F434" i="9"/>
  <c r="B435" i="9"/>
  <c r="C435" i="9"/>
  <c r="D435" i="9"/>
  <c r="E435" i="9"/>
  <c r="F435" i="9"/>
  <c r="B436" i="9"/>
  <c r="C436" i="9"/>
  <c r="D436" i="9"/>
  <c r="E436" i="9"/>
  <c r="F436" i="9"/>
  <c r="B437" i="9"/>
  <c r="C437" i="9"/>
  <c r="D437" i="9"/>
  <c r="E437" i="9"/>
  <c r="F437" i="9"/>
  <c r="B438" i="9"/>
  <c r="C438" i="9"/>
  <c r="D438" i="9"/>
  <c r="E438" i="9"/>
  <c r="F438" i="9"/>
  <c r="B439" i="9"/>
  <c r="C439" i="9"/>
  <c r="D439" i="9"/>
  <c r="E439" i="9"/>
  <c r="F439" i="9"/>
  <c r="B440" i="9"/>
  <c r="C440" i="9"/>
  <c r="D440" i="9"/>
  <c r="E440" i="9"/>
  <c r="F440" i="9"/>
  <c r="B441" i="9"/>
  <c r="C441" i="9"/>
  <c r="D441" i="9"/>
  <c r="E441" i="9"/>
  <c r="F441" i="9"/>
  <c r="B442" i="9"/>
  <c r="C442" i="9"/>
  <c r="D442" i="9"/>
  <c r="E442" i="9"/>
  <c r="F442" i="9"/>
  <c r="B443" i="9"/>
  <c r="C443" i="9"/>
  <c r="D443" i="9"/>
  <c r="E443" i="9"/>
  <c r="F443" i="9"/>
  <c r="B444" i="9"/>
  <c r="C444" i="9"/>
  <c r="D444" i="9"/>
  <c r="E444" i="9"/>
  <c r="F444" i="9"/>
  <c r="B445" i="9"/>
  <c r="C445" i="9"/>
  <c r="D445" i="9"/>
  <c r="E445" i="9"/>
  <c r="F445" i="9"/>
  <c r="B446" i="9"/>
  <c r="C446" i="9"/>
  <c r="D446" i="9"/>
  <c r="E446" i="9"/>
  <c r="F446" i="9"/>
  <c r="B447" i="9"/>
  <c r="C447" i="9"/>
  <c r="D447" i="9"/>
  <c r="E447" i="9"/>
  <c r="F447" i="9"/>
  <c r="B448" i="9"/>
  <c r="C448" i="9"/>
  <c r="D448" i="9"/>
  <c r="E448" i="9"/>
  <c r="F448" i="9"/>
  <c r="B449" i="9"/>
  <c r="C449" i="9"/>
  <c r="D449" i="9"/>
  <c r="E449" i="9"/>
  <c r="F449" i="9"/>
  <c r="B450" i="9"/>
  <c r="C450" i="9"/>
  <c r="D450" i="9"/>
  <c r="E450" i="9"/>
  <c r="F450" i="9"/>
  <c r="B451" i="9"/>
  <c r="C451" i="9"/>
  <c r="D451" i="9"/>
  <c r="E451" i="9"/>
  <c r="F451" i="9"/>
  <c r="B452" i="9"/>
  <c r="C452" i="9"/>
  <c r="D452" i="9"/>
  <c r="E452" i="9"/>
  <c r="F452" i="9"/>
  <c r="B453" i="9"/>
  <c r="C453" i="9"/>
  <c r="D453" i="9"/>
  <c r="E453" i="9"/>
  <c r="F453" i="9"/>
  <c r="B454" i="9"/>
  <c r="C454" i="9"/>
  <c r="D454" i="9"/>
  <c r="E454" i="9"/>
  <c r="F454" i="9"/>
  <c r="B455" i="9"/>
  <c r="C455" i="9"/>
  <c r="D455" i="9"/>
  <c r="E455" i="9"/>
  <c r="F455" i="9"/>
  <c r="B456" i="9"/>
  <c r="C456" i="9"/>
  <c r="D456" i="9"/>
  <c r="E456" i="9"/>
  <c r="F456" i="9"/>
  <c r="B457" i="9"/>
  <c r="C457" i="9"/>
  <c r="D457" i="9"/>
  <c r="E457" i="9"/>
  <c r="F457" i="9"/>
  <c r="B458" i="9"/>
  <c r="C458" i="9"/>
  <c r="D458" i="9"/>
  <c r="E458" i="9"/>
  <c r="F458" i="9"/>
  <c r="B459" i="9"/>
  <c r="C459" i="9"/>
  <c r="D459" i="9"/>
  <c r="E459" i="9"/>
  <c r="F459" i="9"/>
  <c r="B460" i="9"/>
  <c r="C460" i="9"/>
  <c r="D460" i="9"/>
  <c r="E460" i="9"/>
  <c r="F460" i="9"/>
  <c r="B461" i="9"/>
  <c r="C461" i="9"/>
  <c r="D461" i="9"/>
  <c r="E461" i="9"/>
  <c r="F461" i="9"/>
  <c r="B462" i="9"/>
  <c r="C462" i="9"/>
  <c r="D462" i="9"/>
  <c r="E462" i="9"/>
  <c r="F462" i="9"/>
  <c r="B463" i="9"/>
  <c r="C463" i="9"/>
  <c r="D463" i="9"/>
  <c r="E463" i="9"/>
  <c r="F463" i="9"/>
  <c r="B464" i="9"/>
  <c r="C464" i="9"/>
  <c r="D464" i="9"/>
  <c r="E464" i="9"/>
  <c r="F464" i="9"/>
  <c r="B465" i="9"/>
  <c r="C465" i="9"/>
  <c r="D465" i="9"/>
  <c r="E465" i="9"/>
  <c r="F465" i="9"/>
  <c r="B466" i="9"/>
  <c r="C466" i="9"/>
  <c r="D466" i="9"/>
  <c r="E466" i="9"/>
  <c r="F466" i="9"/>
  <c r="B467" i="9"/>
  <c r="C467" i="9"/>
  <c r="D467" i="9"/>
  <c r="E467" i="9"/>
  <c r="F467" i="9"/>
  <c r="B468" i="9"/>
  <c r="C468" i="9"/>
  <c r="D468" i="9"/>
  <c r="E468" i="9"/>
  <c r="F468" i="9"/>
  <c r="B469" i="9"/>
  <c r="C469" i="9"/>
  <c r="D469" i="9"/>
  <c r="E469" i="9"/>
  <c r="F469" i="9"/>
  <c r="B470" i="9"/>
  <c r="C470" i="9"/>
  <c r="D470" i="9"/>
  <c r="E470" i="9"/>
  <c r="F470" i="9"/>
  <c r="B471" i="9"/>
  <c r="C471" i="9"/>
  <c r="D471" i="9"/>
  <c r="E471" i="9"/>
  <c r="F471" i="9"/>
  <c r="B472" i="9"/>
  <c r="C472" i="9"/>
  <c r="D472" i="9"/>
  <c r="E472" i="9"/>
  <c r="F472" i="9"/>
  <c r="B473" i="9"/>
  <c r="C473" i="9"/>
  <c r="D473" i="9"/>
  <c r="E473" i="9"/>
  <c r="F473" i="9"/>
  <c r="B474" i="9"/>
  <c r="C474" i="9"/>
  <c r="D474" i="9"/>
  <c r="E474" i="9"/>
  <c r="F474" i="9"/>
  <c r="B475" i="9"/>
  <c r="C475" i="9"/>
  <c r="D475" i="9"/>
  <c r="E475" i="9"/>
  <c r="F475" i="9"/>
  <c r="B476" i="9"/>
  <c r="C476" i="9"/>
  <c r="D476" i="9"/>
  <c r="E476" i="9"/>
  <c r="F476" i="9"/>
  <c r="B477" i="9"/>
  <c r="C477" i="9"/>
  <c r="D477" i="9"/>
  <c r="E477" i="9"/>
  <c r="F477" i="9"/>
  <c r="B478" i="9"/>
  <c r="C478" i="9"/>
  <c r="D478" i="9"/>
  <c r="E478" i="9"/>
  <c r="F478" i="9"/>
  <c r="B479" i="9"/>
  <c r="C479" i="9"/>
  <c r="D479" i="9"/>
  <c r="E479" i="9"/>
  <c r="F479" i="9"/>
  <c r="B480" i="9"/>
  <c r="C480" i="9"/>
  <c r="D480" i="9"/>
  <c r="E480" i="9"/>
  <c r="F480" i="9"/>
  <c r="B481" i="9"/>
  <c r="C481" i="9"/>
  <c r="D481" i="9"/>
  <c r="E481" i="9"/>
  <c r="F481" i="9"/>
  <c r="B482" i="9"/>
  <c r="C482" i="9"/>
  <c r="D482" i="9"/>
  <c r="E482" i="9"/>
  <c r="F482" i="9"/>
  <c r="B483" i="9"/>
  <c r="C483" i="9"/>
  <c r="D483" i="9"/>
  <c r="E483" i="9"/>
  <c r="F483" i="9"/>
  <c r="B484" i="9"/>
  <c r="C484" i="9"/>
  <c r="D484" i="9"/>
  <c r="E484" i="9"/>
  <c r="F484" i="9"/>
  <c r="B485" i="9"/>
  <c r="C485" i="9"/>
  <c r="D485" i="9"/>
  <c r="E485" i="9"/>
  <c r="F485" i="9"/>
  <c r="B486" i="9"/>
  <c r="C486" i="9"/>
  <c r="D486" i="9"/>
  <c r="E486" i="9"/>
  <c r="F486" i="9"/>
  <c r="B487" i="9"/>
  <c r="C487" i="9"/>
  <c r="D487" i="9"/>
  <c r="E487" i="9"/>
  <c r="F487" i="9"/>
  <c r="B488" i="9"/>
  <c r="C488" i="9"/>
  <c r="D488" i="9"/>
  <c r="E488" i="9"/>
  <c r="F488" i="9"/>
  <c r="B489" i="9"/>
  <c r="C489" i="9"/>
  <c r="D489" i="9"/>
  <c r="E489" i="9"/>
  <c r="F489" i="9"/>
  <c r="B490" i="9"/>
  <c r="C490" i="9"/>
  <c r="D490" i="9"/>
  <c r="E490" i="9"/>
  <c r="F490" i="9"/>
  <c r="B491" i="9"/>
  <c r="C491" i="9"/>
  <c r="D491" i="9"/>
  <c r="E491" i="9"/>
  <c r="F491" i="9"/>
  <c r="B492" i="9"/>
  <c r="C492" i="9"/>
  <c r="D492" i="9"/>
  <c r="E492" i="9"/>
  <c r="F492" i="9"/>
  <c r="B493" i="9"/>
  <c r="C493" i="9"/>
  <c r="D493" i="9"/>
  <c r="E493" i="9"/>
  <c r="F493" i="9"/>
  <c r="B494" i="9"/>
  <c r="C494" i="9"/>
  <c r="D494" i="9"/>
  <c r="E494" i="9"/>
  <c r="F494" i="9"/>
  <c r="B495" i="9"/>
  <c r="C495" i="9"/>
  <c r="D495" i="9"/>
  <c r="E495" i="9"/>
  <c r="F495" i="9"/>
  <c r="B496" i="9"/>
  <c r="C496" i="9"/>
  <c r="D496" i="9"/>
  <c r="E496" i="9"/>
  <c r="F496" i="9"/>
  <c r="B497" i="9"/>
  <c r="C497" i="9"/>
  <c r="D497" i="9"/>
  <c r="E497" i="9"/>
  <c r="F497" i="9"/>
  <c r="B498" i="9"/>
  <c r="C498" i="9"/>
  <c r="D498" i="9"/>
  <c r="E498" i="9"/>
  <c r="F498" i="9"/>
  <c r="B499" i="9"/>
  <c r="C499" i="9"/>
  <c r="D499" i="9"/>
  <c r="E499" i="9"/>
  <c r="F499" i="9"/>
  <c r="B500" i="9"/>
  <c r="C500" i="9"/>
  <c r="D500" i="9"/>
  <c r="E500" i="9"/>
  <c r="F500" i="9"/>
  <c r="B501" i="9"/>
  <c r="C501" i="9"/>
  <c r="D501" i="9"/>
  <c r="E501" i="9"/>
  <c r="F501" i="9"/>
  <c r="B502" i="9"/>
  <c r="C502" i="9"/>
  <c r="D502" i="9"/>
  <c r="E502" i="9"/>
  <c r="F502" i="9"/>
  <c r="B503" i="9"/>
  <c r="C503" i="9"/>
  <c r="D503" i="9"/>
  <c r="E503" i="9"/>
  <c r="F503" i="9"/>
  <c r="B504" i="9"/>
  <c r="C504" i="9"/>
  <c r="D504" i="9"/>
  <c r="E504" i="9"/>
  <c r="F504" i="9"/>
  <c r="B505" i="9"/>
  <c r="C505" i="9"/>
  <c r="D505" i="9"/>
  <c r="E505" i="9"/>
  <c r="F505" i="9"/>
  <c r="B506" i="9"/>
  <c r="C506" i="9"/>
  <c r="D506" i="9"/>
  <c r="E506" i="9"/>
  <c r="F506" i="9"/>
  <c r="B507" i="9"/>
  <c r="C507" i="9"/>
  <c r="D507" i="9"/>
  <c r="E507" i="9"/>
  <c r="F507" i="9"/>
  <c r="B508" i="9"/>
  <c r="C508" i="9"/>
  <c r="D508" i="9"/>
  <c r="E508" i="9"/>
  <c r="F508" i="9"/>
  <c r="B509" i="9"/>
  <c r="C509" i="9"/>
  <c r="D509" i="9"/>
  <c r="E509" i="9"/>
  <c r="F509" i="9"/>
  <c r="B510" i="9"/>
  <c r="C510" i="9"/>
  <c r="D510" i="9"/>
  <c r="E510" i="9"/>
  <c r="F510" i="9"/>
  <c r="B511" i="9"/>
  <c r="C511" i="9"/>
  <c r="D511" i="9"/>
  <c r="E511" i="9"/>
  <c r="F511" i="9"/>
  <c r="B512" i="9"/>
  <c r="C512" i="9"/>
  <c r="D512" i="9"/>
  <c r="E512" i="9"/>
  <c r="F512" i="9"/>
  <c r="B513" i="9"/>
  <c r="C513" i="9"/>
  <c r="D513" i="9"/>
  <c r="E513" i="9"/>
  <c r="F513" i="9"/>
  <c r="B514" i="9"/>
  <c r="C514" i="9"/>
  <c r="D514" i="9"/>
  <c r="E514" i="9"/>
  <c r="F514" i="9"/>
  <c r="B515" i="9"/>
  <c r="C515" i="9"/>
  <c r="D515" i="9"/>
  <c r="E515" i="9"/>
  <c r="F515" i="9"/>
  <c r="B516" i="9"/>
  <c r="C516" i="9"/>
  <c r="D516" i="9"/>
  <c r="E516" i="9"/>
  <c r="F516" i="9"/>
  <c r="B517" i="9"/>
  <c r="C517" i="9"/>
  <c r="D517" i="9"/>
  <c r="E517" i="9"/>
  <c r="F517" i="9"/>
  <c r="B518" i="9"/>
  <c r="C518" i="9"/>
  <c r="D518" i="9"/>
  <c r="E518" i="9"/>
  <c r="F518" i="9"/>
  <c r="F8" i="9"/>
  <c r="E8" i="9"/>
  <c r="D8" i="9"/>
  <c r="K32" i="7" l="1"/>
  <c r="L32" i="7"/>
  <c r="M32" i="7"/>
  <c r="N32" i="7"/>
  <c r="J33" i="7"/>
  <c r="K33" i="7"/>
  <c r="L33" i="7"/>
  <c r="M33" i="7"/>
  <c r="N33" i="7"/>
  <c r="J34" i="7"/>
  <c r="K34" i="7"/>
  <c r="L34" i="7"/>
  <c r="M34" i="7"/>
  <c r="N34" i="7"/>
  <c r="J35" i="7"/>
  <c r="K35" i="7"/>
  <c r="K61" i="7" s="1"/>
  <c r="L35" i="7"/>
  <c r="M35" i="7"/>
  <c r="N35" i="7"/>
  <c r="J36" i="7"/>
  <c r="K36" i="7"/>
  <c r="M36" i="7"/>
  <c r="N36" i="7"/>
  <c r="J37" i="7"/>
  <c r="M37" i="7"/>
  <c r="N37" i="7"/>
  <c r="N38" i="7"/>
  <c r="J39" i="7"/>
  <c r="K31" i="7"/>
  <c r="L31" i="7"/>
  <c r="M31" i="7"/>
  <c r="N31" i="7"/>
  <c r="J31" i="7"/>
  <c r="B48" i="7"/>
  <c r="B32" i="7"/>
  <c r="C32" i="7"/>
  <c r="D32" i="7"/>
  <c r="E32" i="7"/>
  <c r="F32" i="7"/>
  <c r="B33" i="7"/>
  <c r="C33" i="7"/>
  <c r="D33" i="7"/>
  <c r="E33" i="7"/>
  <c r="F33" i="7"/>
  <c r="B34" i="7"/>
  <c r="C34" i="7"/>
  <c r="D34" i="7"/>
  <c r="E34" i="7"/>
  <c r="F34" i="7"/>
  <c r="B35" i="7"/>
  <c r="C35" i="7"/>
  <c r="D35" i="7"/>
  <c r="E35" i="7"/>
  <c r="F35" i="7"/>
  <c r="B36" i="7"/>
  <c r="C36" i="7"/>
  <c r="D36" i="7"/>
  <c r="E36" i="7"/>
  <c r="F36" i="7"/>
  <c r="B37" i="7"/>
  <c r="C37" i="7"/>
  <c r="D37" i="7"/>
  <c r="E37" i="7"/>
  <c r="F37" i="7"/>
  <c r="B38" i="7"/>
  <c r="C38" i="7"/>
  <c r="D38" i="7"/>
  <c r="E38" i="7"/>
  <c r="F38" i="7"/>
  <c r="B39" i="7"/>
  <c r="C39" i="7"/>
  <c r="D39" i="7"/>
  <c r="E39" i="7"/>
  <c r="F39" i="7"/>
  <c r="C31" i="7"/>
  <c r="D31" i="7"/>
  <c r="E31" i="7"/>
  <c r="F31" i="7"/>
  <c r="B31" i="7"/>
  <c r="S9" i="5"/>
  <c r="S10" i="5"/>
  <c r="S11" i="5"/>
  <c r="S12" i="5"/>
  <c r="S13" i="5"/>
  <c r="R9" i="5"/>
  <c r="R10" i="5"/>
  <c r="R11" i="5"/>
  <c r="R5" i="5"/>
  <c r="S5" i="5"/>
  <c r="R6" i="5"/>
  <c r="S6" i="5"/>
  <c r="T6" i="5" s="1"/>
  <c r="R7" i="5"/>
  <c r="S7" i="5"/>
  <c r="T7" i="5" s="1"/>
  <c r="R8" i="5"/>
  <c r="S8" i="5"/>
  <c r="T8" i="5" s="1"/>
  <c r="T10" i="5"/>
  <c r="T11" i="5"/>
  <c r="R12" i="5"/>
  <c r="T12" i="5" s="1"/>
  <c r="R13" i="5"/>
  <c r="R14" i="5"/>
  <c r="S14" i="5"/>
  <c r="R15" i="5"/>
  <c r="S15" i="5"/>
  <c r="R16" i="5"/>
  <c r="S16" i="5"/>
  <c r="R17" i="5"/>
  <c r="S17" i="5"/>
  <c r="R18" i="5"/>
  <c r="S18" i="5"/>
  <c r="R19" i="5"/>
  <c r="S19" i="5"/>
  <c r="R20" i="5"/>
  <c r="S20" i="5"/>
  <c r="R21" i="5"/>
  <c r="S21" i="5"/>
  <c r="R22" i="5"/>
  <c r="S22" i="5"/>
  <c r="R23" i="5"/>
  <c r="S23" i="5"/>
  <c r="R24" i="5"/>
  <c r="S24" i="5"/>
  <c r="T24" i="5" s="1"/>
  <c r="R25" i="5"/>
  <c r="S25" i="5"/>
  <c r="R26" i="5"/>
  <c r="S26" i="5"/>
  <c r="R27" i="5"/>
  <c r="S27" i="5"/>
  <c r="R28" i="5"/>
  <c r="S28" i="5"/>
  <c r="R29" i="5"/>
  <c r="S29" i="5"/>
  <c r="R30" i="5"/>
  <c r="S30" i="5"/>
  <c r="R31" i="5"/>
  <c r="S31" i="5"/>
  <c r="R32" i="5"/>
  <c r="T32" i="5" s="1"/>
  <c r="S32" i="5"/>
  <c r="R33" i="5"/>
  <c r="S33" i="5"/>
  <c r="R34" i="5"/>
  <c r="S34" i="5"/>
  <c r="T35" i="5"/>
  <c r="R43" i="5"/>
  <c r="S43" i="5"/>
  <c r="T43" i="5" s="1"/>
  <c r="R44" i="5"/>
  <c r="S44" i="5"/>
  <c r="T44" i="5" s="1"/>
  <c r="R45" i="5"/>
  <c r="S45" i="5"/>
  <c r="R46" i="5"/>
  <c r="S46" i="5"/>
  <c r="R47" i="5"/>
  <c r="S47" i="5"/>
  <c r="T47" i="5" s="1"/>
  <c r="R48" i="5"/>
  <c r="S48" i="5"/>
  <c r="R49" i="5"/>
  <c r="S49" i="5"/>
  <c r="R50" i="5"/>
  <c r="S50" i="5"/>
  <c r="R51" i="5"/>
  <c r="S51" i="5"/>
  <c r="T51" i="5" s="1"/>
  <c r="R52" i="5"/>
  <c r="S52" i="5"/>
  <c r="T52" i="5" s="1"/>
  <c r="R53" i="5"/>
  <c r="S53" i="5"/>
  <c r="R54" i="5"/>
  <c r="S54" i="5"/>
  <c r="T54" i="5" s="1"/>
  <c r="R55" i="5"/>
  <c r="S55" i="5"/>
  <c r="R56" i="5"/>
  <c r="S56" i="5"/>
  <c r="R57" i="5"/>
  <c r="S57" i="5"/>
  <c r="R58" i="5"/>
  <c r="S58" i="5"/>
  <c r="T58" i="5"/>
  <c r="R59" i="5"/>
  <c r="S59" i="5"/>
  <c r="T59" i="5" s="1"/>
  <c r="R60" i="5"/>
  <c r="S60" i="5"/>
  <c r="T60" i="5" s="1"/>
  <c r="R61" i="5"/>
  <c r="S61" i="5"/>
  <c r="R62" i="5"/>
  <c r="S62" i="5"/>
  <c r="R63" i="5"/>
  <c r="S63" i="5"/>
  <c r="T63" i="5" s="1"/>
  <c r="R64" i="5"/>
  <c r="S64" i="5"/>
  <c r="R65" i="5"/>
  <c r="S65" i="5"/>
  <c r="R66" i="5"/>
  <c r="S66" i="5"/>
  <c r="R67" i="5"/>
  <c r="S67" i="5"/>
  <c r="T67" i="5" s="1"/>
  <c r="R68" i="5"/>
  <c r="S68" i="5"/>
  <c r="T68" i="5" s="1"/>
  <c r="R69" i="5"/>
  <c r="S69" i="5"/>
  <c r="T69" i="5" s="1"/>
  <c r="R70" i="5"/>
  <c r="S70" i="5"/>
  <c r="T70" i="5" s="1"/>
  <c r="R71" i="5"/>
  <c r="S71" i="5"/>
  <c r="S4" i="5"/>
  <c r="R4" i="5"/>
  <c r="T5" i="4"/>
  <c r="T6" i="4"/>
  <c r="T7" i="4"/>
  <c r="T8" i="4"/>
  <c r="T9" i="4"/>
  <c r="T10" i="4"/>
  <c r="T11" i="4"/>
  <c r="T12" i="4"/>
  <c r="T13" i="4"/>
  <c r="T14" i="4"/>
  <c r="T15" i="4"/>
  <c r="T16" i="4"/>
  <c r="T17" i="4"/>
  <c r="T18" i="4"/>
  <c r="T19" i="4"/>
  <c r="T20" i="4"/>
  <c r="T21" i="4"/>
  <c r="T22" i="4"/>
  <c r="T23" i="4"/>
  <c r="T24" i="4"/>
  <c r="T25" i="4"/>
  <c r="T26" i="4"/>
  <c r="T27" i="4"/>
  <c r="T28" i="4"/>
  <c r="T29" i="4"/>
  <c r="T30" i="4"/>
  <c r="T31" i="4"/>
  <c r="T32" i="4"/>
  <c r="T33" i="4"/>
  <c r="T39" i="4"/>
  <c r="T40" i="4"/>
  <c r="T41" i="4"/>
  <c r="T44" i="4"/>
  <c r="T45" i="4"/>
  <c r="T46" i="4"/>
  <c r="T47" i="4"/>
  <c r="T48" i="4"/>
  <c r="T49" i="4"/>
  <c r="T50" i="4"/>
  <c r="T51" i="4"/>
  <c r="T52" i="4"/>
  <c r="T53" i="4"/>
  <c r="T54" i="4"/>
  <c r="T55" i="4"/>
  <c r="T56" i="4"/>
  <c r="T57" i="4"/>
  <c r="T58" i="4"/>
  <c r="T59" i="4"/>
  <c r="T60" i="4"/>
  <c r="T61" i="4"/>
  <c r="T62" i="4"/>
  <c r="T63" i="4"/>
  <c r="T64" i="4"/>
  <c r="T65" i="4"/>
  <c r="T66" i="4"/>
  <c r="T67" i="4"/>
  <c r="T68" i="4"/>
  <c r="T69" i="4"/>
  <c r="T70" i="4"/>
  <c r="T71" i="4"/>
  <c r="T4" i="4"/>
  <c r="S5" i="4"/>
  <c r="U5" i="4" s="1"/>
  <c r="S6" i="4"/>
  <c r="U6" i="4" s="1"/>
  <c r="S7" i="4"/>
  <c r="U7" i="4" s="1"/>
  <c r="S8" i="4"/>
  <c r="S9" i="4"/>
  <c r="U9" i="4" s="1"/>
  <c r="S10" i="4"/>
  <c r="U10" i="4" s="1"/>
  <c r="S11" i="4"/>
  <c r="U11" i="4" s="1"/>
  <c r="S12" i="4"/>
  <c r="S13" i="4"/>
  <c r="U13" i="4" s="1"/>
  <c r="S14" i="4"/>
  <c r="U14" i="4" s="1"/>
  <c r="S15" i="4"/>
  <c r="U15" i="4" s="1"/>
  <c r="S16" i="4"/>
  <c r="S17" i="4"/>
  <c r="U17" i="4" s="1"/>
  <c r="S18" i="4"/>
  <c r="U18" i="4" s="1"/>
  <c r="S19" i="4"/>
  <c r="U19" i="4" s="1"/>
  <c r="S20" i="4"/>
  <c r="S21" i="4"/>
  <c r="U21" i="4" s="1"/>
  <c r="S22" i="4"/>
  <c r="U22" i="4" s="1"/>
  <c r="S23" i="4"/>
  <c r="U23" i="4" s="1"/>
  <c r="S24" i="4"/>
  <c r="S25" i="4"/>
  <c r="U25" i="4" s="1"/>
  <c r="S26" i="4"/>
  <c r="U26" i="4" s="1"/>
  <c r="S27" i="4"/>
  <c r="U27" i="4" s="1"/>
  <c r="S28" i="4"/>
  <c r="S29" i="4"/>
  <c r="U29" i="4" s="1"/>
  <c r="S30" i="4"/>
  <c r="U30" i="4" s="1"/>
  <c r="S31" i="4"/>
  <c r="U31" i="4" s="1"/>
  <c r="S32" i="4"/>
  <c r="S33" i="4"/>
  <c r="U33" i="4" s="1"/>
  <c r="S39" i="4"/>
  <c r="U39" i="4" s="1"/>
  <c r="S40" i="4"/>
  <c r="U40" i="4" s="1"/>
  <c r="S41" i="4"/>
  <c r="U42" i="4"/>
  <c r="U43" i="4"/>
  <c r="S44" i="4"/>
  <c r="U44" i="4" s="1"/>
  <c r="S45" i="4"/>
  <c r="U45" i="4" s="1"/>
  <c r="S46" i="4"/>
  <c r="S47" i="4"/>
  <c r="S48" i="4"/>
  <c r="U48" i="4" s="1"/>
  <c r="S49" i="4"/>
  <c r="U49" i="4" s="1"/>
  <c r="S50" i="4"/>
  <c r="S51" i="4"/>
  <c r="S52" i="4"/>
  <c r="U52" i="4" s="1"/>
  <c r="S53" i="4"/>
  <c r="U53" i="4" s="1"/>
  <c r="S54" i="4"/>
  <c r="S55" i="4"/>
  <c r="S56" i="4"/>
  <c r="U56" i="4" s="1"/>
  <c r="S57" i="4"/>
  <c r="U57" i="4" s="1"/>
  <c r="S58" i="4"/>
  <c r="S59" i="4"/>
  <c r="S60" i="4"/>
  <c r="U60" i="4" s="1"/>
  <c r="S61" i="4"/>
  <c r="U61" i="4" s="1"/>
  <c r="S62" i="4"/>
  <c r="S63" i="4"/>
  <c r="S64" i="4"/>
  <c r="U64" i="4" s="1"/>
  <c r="S65" i="4"/>
  <c r="U65" i="4" s="1"/>
  <c r="S66" i="4"/>
  <c r="S67" i="4"/>
  <c r="S68" i="4"/>
  <c r="U68" i="4" s="1"/>
  <c r="S69" i="4"/>
  <c r="U69" i="4" s="1"/>
  <c r="S70" i="4"/>
  <c r="S71" i="4"/>
  <c r="S4" i="4"/>
  <c r="U4" i="4" s="1"/>
  <c r="S5" i="3"/>
  <c r="U5" i="3" s="1"/>
  <c r="T5" i="3"/>
  <c r="S6" i="3"/>
  <c r="S7" i="3"/>
  <c r="U7" i="3" s="1"/>
  <c r="T6" i="3"/>
  <c r="U6" i="3" s="1"/>
  <c r="T7" i="3"/>
  <c r="T8" i="3"/>
  <c r="T9" i="3"/>
  <c r="T10" i="3"/>
  <c r="T11" i="3"/>
  <c r="S8" i="3"/>
  <c r="U8" i="3" s="1"/>
  <c r="S9" i="3"/>
  <c r="U9" i="3" s="1"/>
  <c r="S10" i="3"/>
  <c r="U10" i="3" s="1"/>
  <c r="S11" i="3"/>
  <c r="U11" i="3" s="1"/>
  <c r="S12" i="3"/>
  <c r="S13" i="3"/>
  <c r="T12" i="3"/>
  <c r="T13" i="3"/>
  <c r="T14" i="3"/>
  <c r="T15" i="3"/>
  <c r="T16" i="3"/>
  <c r="T17" i="3"/>
  <c r="T18" i="3"/>
  <c r="T19" i="3"/>
  <c r="T20" i="3"/>
  <c r="T21" i="3"/>
  <c r="T22" i="3"/>
  <c r="T23" i="3"/>
  <c r="T24" i="3"/>
  <c r="T25" i="3"/>
  <c r="T26" i="3"/>
  <c r="T27" i="3"/>
  <c r="T28" i="3"/>
  <c r="T29" i="3"/>
  <c r="T30" i="3"/>
  <c r="T31" i="3"/>
  <c r="T32" i="3"/>
  <c r="T33" i="3"/>
  <c r="T34" i="3"/>
  <c r="T35" i="3"/>
  <c r="T42" i="3"/>
  <c r="T43" i="3"/>
  <c r="T44" i="3"/>
  <c r="T45" i="3"/>
  <c r="T46" i="3"/>
  <c r="T47" i="3"/>
  <c r="T48" i="3"/>
  <c r="T49" i="3"/>
  <c r="T50" i="3"/>
  <c r="T51" i="3"/>
  <c r="T52" i="3"/>
  <c r="T53" i="3"/>
  <c r="T54" i="3"/>
  <c r="T55" i="3"/>
  <c r="T56" i="3"/>
  <c r="T57" i="3"/>
  <c r="T58" i="3"/>
  <c r="T59" i="3"/>
  <c r="S14" i="3"/>
  <c r="U14" i="3" s="1"/>
  <c r="S15" i="3"/>
  <c r="U15" i="3" s="1"/>
  <c r="S16" i="3"/>
  <c r="U16" i="3" s="1"/>
  <c r="S17" i="3"/>
  <c r="U17" i="3" s="1"/>
  <c r="S18" i="3"/>
  <c r="U18" i="3" s="1"/>
  <c r="S19" i="3"/>
  <c r="U19" i="3" s="1"/>
  <c r="S20" i="3"/>
  <c r="U20" i="3" s="1"/>
  <c r="S21" i="3"/>
  <c r="U21" i="3" s="1"/>
  <c r="S22" i="3"/>
  <c r="U22" i="3" s="1"/>
  <c r="S23" i="3"/>
  <c r="U23" i="3" s="1"/>
  <c r="S24" i="3"/>
  <c r="U24" i="3" s="1"/>
  <c r="S25" i="3"/>
  <c r="U25" i="3" s="1"/>
  <c r="S26" i="3"/>
  <c r="U26" i="3" s="1"/>
  <c r="S27" i="3"/>
  <c r="U27" i="3" s="1"/>
  <c r="S28" i="3"/>
  <c r="U28" i="3" s="1"/>
  <c r="S29" i="3"/>
  <c r="U29" i="3" s="1"/>
  <c r="S30" i="3"/>
  <c r="U30" i="3" s="1"/>
  <c r="S31" i="3"/>
  <c r="U31" i="3" s="1"/>
  <c r="S32" i="3"/>
  <c r="U32" i="3" s="1"/>
  <c r="S33" i="3"/>
  <c r="U33" i="3" s="1"/>
  <c r="S34" i="3"/>
  <c r="U34" i="3" s="1"/>
  <c r="S35" i="3"/>
  <c r="U35" i="3" s="1"/>
  <c r="S42" i="3"/>
  <c r="U42" i="3" s="1"/>
  <c r="S43" i="3"/>
  <c r="U43" i="3" s="1"/>
  <c r="S44" i="3"/>
  <c r="U44" i="3" s="1"/>
  <c r="S45" i="3"/>
  <c r="U45" i="3" s="1"/>
  <c r="S46" i="3"/>
  <c r="U46" i="3" s="1"/>
  <c r="S47" i="3"/>
  <c r="U47" i="3" s="1"/>
  <c r="S48" i="3"/>
  <c r="U48" i="3" s="1"/>
  <c r="S49" i="3"/>
  <c r="U49" i="3" s="1"/>
  <c r="S50" i="3"/>
  <c r="U50" i="3" s="1"/>
  <c r="S51" i="3"/>
  <c r="U51" i="3" s="1"/>
  <c r="S52" i="3"/>
  <c r="U52" i="3" s="1"/>
  <c r="S53" i="3"/>
  <c r="U53" i="3" s="1"/>
  <c r="S54" i="3"/>
  <c r="U54" i="3" s="1"/>
  <c r="S55" i="3"/>
  <c r="U55" i="3" s="1"/>
  <c r="S56" i="3"/>
  <c r="U56" i="3" s="1"/>
  <c r="S57" i="3"/>
  <c r="U57" i="3" s="1"/>
  <c r="S58" i="3"/>
  <c r="U58" i="3" s="1"/>
  <c r="S59" i="3"/>
  <c r="U59" i="3" s="1"/>
  <c r="T30" i="2"/>
  <c r="R30" i="2"/>
  <c r="R31" i="2"/>
  <c r="T43" i="2"/>
  <c r="T44" i="2"/>
  <c r="T45" i="2"/>
  <c r="T46" i="2"/>
  <c r="T47" i="2"/>
  <c r="T48" i="2"/>
  <c r="T49" i="2"/>
  <c r="T50" i="2"/>
  <c r="T51" i="2"/>
  <c r="T52" i="2"/>
  <c r="T53" i="2"/>
  <c r="T54" i="2"/>
  <c r="T55" i="2"/>
  <c r="T56" i="2"/>
  <c r="T57" i="2"/>
  <c r="T58" i="2"/>
  <c r="T59" i="2"/>
  <c r="T60" i="2"/>
  <c r="T61" i="2"/>
  <c r="T62" i="2"/>
  <c r="T63" i="2"/>
  <c r="T64" i="2"/>
  <c r="T65" i="2"/>
  <c r="R43" i="2"/>
  <c r="R44" i="2"/>
  <c r="R45" i="2"/>
  <c r="V45" i="2" s="1"/>
  <c r="R46" i="2"/>
  <c r="R47" i="2"/>
  <c r="R48" i="2"/>
  <c r="R49" i="2"/>
  <c r="V49" i="2" s="1"/>
  <c r="R50" i="2"/>
  <c r="R51" i="2"/>
  <c r="R52" i="2"/>
  <c r="R53" i="2"/>
  <c r="V53" i="2" s="1"/>
  <c r="R54" i="2"/>
  <c r="R55" i="2"/>
  <c r="R56" i="2"/>
  <c r="R57" i="2"/>
  <c r="V57" i="2" s="1"/>
  <c r="R58" i="2"/>
  <c r="R59" i="2"/>
  <c r="R60" i="2"/>
  <c r="R61" i="2"/>
  <c r="V61" i="2" s="1"/>
  <c r="R62" i="2"/>
  <c r="R63" i="2"/>
  <c r="R64" i="2"/>
  <c r="R65" i="2"/>
  <c r="V65" i="2" s="1"/>
  <c r="T5" i="2"/>
  <c r="T6" i="2"/>
  <c r="T7" i="2"/>
  <c r="T8" i="2"/>
  <c r="T9" i="2"/>
  <c r="T10" i="2"/>
  <c r="T11" i="2"/>
  <c r="T12" i="2"/>
  <c r="T13" i="2"/>
  <c r="T14" i="2"/>
  <c r="T15" i="2"/>
  <c r="T16" i="2"/>
  <c r="T17" i="2"/>
  <c r="T18" i="2"/>
  <c r="T19" i="2"/>
  <c r="T20" i="2"/>
  <c r="T21" i="2"/>
  <c r="T22" i="2"/>
  <c r="T23" i="2"/>
  <c r="T24" i="2"/>
  <c r="T25" i="2"/>
  <c r="T26" i="2"/>
  <c r="T27" i="2"/>
  <c r="T28" i="2"/>
  <c r="T29" i="2"/>
  <c r="T31" i="2"/>
  <c r="T32" i="2"/>
  <c r="T33" i="2"/>
  <c r="T34" i="2"/>
  <c r="T35" i="2"/>
  <c r="T4" i="2"/>
  <c r="R5" i="2"/>
  <c r="V5" i="2" s="1"/>
  <c r="R6" i="2"/>
  <c r="R7" i="2"/>
  <c r="R8" i="2"/>
  <c r="R9" i="2"/>
  <c r="V9" i="2" s="1"/>
  <c r="R10" i="2"/>
  <c r="R11" i="2"/>
  <c r="R12" i="2"/>
  <c r="R13" i="2"/>
  <c r="V13" i="2" s="1"/>
  <c r="R14" i="2"/>
  <c r="R15" i="2"/>
  <c r="R16" i="2"/>
  <c r="R17" i="2"/>
  <c r="V17" i="2" s="1"/>
  <c r="R18" i="2"/>
  <c r="R19" i="2"/>
  <c r="R20" i="2"/>
  <c r="R21" i="2"/>
  <c r="V21" i="2" s="1"/>
  <c r="R22" i="2"/>
  <c r="R23" i="2"/>
  <c r="R24" i="2"/>
  <c r="R25" i="2"/>
  <c r="V25" i="2" s="1"/>
  <c r="R26" i="2"/>
  <c r="R27" i="2"/>
  <c r="R28" i="2"/>
  <c r="R29" i="2"/>
  <c r="V29" i="2" s="1"/>
  <c r="R32" i="2"/>
  <c r="R33" i="2"/>
  <c r="R34" i="2"/>
  <c r="V34" i="2" s="1"/>
  <c r="R35" i="2"/>
  <c r="V35" i="2" s="1"/>
  <c r="R4" i="2"/>
  <c r="T32" i="1"/>
  <c r="S32" i="1"/>
  <c r="U32" i="1" s="1"/>
  <c r="T33" i="1"/>
  <c r="T34" i="1"/>
  <c r="S33" i="1"/>
  <c r="S34" i="1"/>
  <c r="U34" i="1" s="1"/>
  <c r="T19" i="1"/>
  <c r="T20" i="1"/>
  <c r="T21" i="1"/>
  <c r="S19" i="1"/>
  <c r="S20" i="1"/>
  <c r="S21" i="1"/>
  <c r="T57" i="1"/>
  <c r="U57" i="1" s="1"/>
  <c r="T58" i="1"/>
  <c r="U58" i="1" s="1"/>
  <c r="T59" i="1"/>
  <c r="U59" i="1" s="1"/>
  <c r="S31" i="1"/>
  <c r="T31" i="1"/>
  <c r="S41" i="1"/>
  <c r="T5" i="1"/>
  <c r="T6" i="1"/>
  <c r="T7" i="1"/>
  <c r="T8" i="1"/>
  <c r="T9" i="1"/>
  <c r="T10" i="1"/>
  <c r="T11" i="1"/>
  <c r="T12" i="1"/>
  <c r="T13" i="1"/>
  <c r="T14" i="1"/>
  <c r="T15" i="1"/>
  <c r="T16" i="1"/>
  <c r="T17" i="1"/>
  <c r="T18" i="1"/>
  <c r="T22" i="1"/>
  <c r="T23" i="1"/>
  <c r="T24" i="1"/>
  <c r="T25" i="1"/>
  <c r="T28" i="1"/>
  <c r="T29" i="1"/>
  <c r="T30" i="1"/>
  <c r="T41" i="1"/>
  <c r="T42" i="1"/>
  <c r="U42" i="1" s="1"/>
  <c r="T43" i="1"/>
  <c r="U43" i="1" s="1"/>
  <c r="T44" i="1"/>
  <c r="U44" i="1" s="1"/>
  <c r="T45" i="1"/>
  <c r="U45" i="1" s="1"/>
  <c r="T46" i="1"/>
  <c r="U46" i="1" s="1"/>
  <c r="T47" i="1"/>
  <c r="U47" i="1" s="1"/>
  <c r="T48" i="1"/>
  <c r="U48" i="1" s="1"/>
  <c r="T49" i="1"/>
  <c r="U49" i="1" s="1"/>
  <c r="T50" i="1"/>
  <c r="U50" i="1" s="1"/>
  <c r="T51" i="1"/>
  <c r="U51" i="1" s="1"/>
  <c r="T52" i="1"/>
  <c r="U52" i="1" s="1"/>
  <c r="T53" i="1"/>
  <c r="U53" i="1" s="1"/>
  <c r="T54" i="1"/>
  <c r="U54" i="1" s="1"/>
  <c r="T55" i="1"/>
  <c r="U55" i="1" s="1"/>
  <c r="T56" i="1"/>
  <c r="U56" i="1" s="1"/>
  <c r="T60" i="1"/>
  <c r="U60" i="1" s="1"/>
  <c r="T61" i="1"/>
  <c r="U61" i="1" s="1"/>
  <c r="T62" i="1"/>
  <c r="U62" i="1" s="1"/>
  <c r="T63" i="1"/>
  <c r="U63" i="1" s="1"/>
  <c r="T64" i="1"/>
  <c r="U64" i="1" s="1"/>
  <c r="U69" i="1"/>
  <c r="T70" i="1"/>
  <c r="S5" i="1"/>
  <c r="S6" i="1"/>
  <c r="U6" i="1" s="1"/>
  <c r="S7" i="1"/>
  <c r="S8" i="1"/>
  <c r="U8" i="1" s="1"/>
  <c r="S9" i="1"/>
  <c r="S10" i="1"/>
  <c r="U10" i="1" s="1"/>
  <c r="S11" i="1"/>
  <c r="S12" i="1"/>
  <c r="U12" i="1" s="1"/>
  <c r="S13" i="1"/>
  <c r="S14" i="1"/>
  <c r="U14" i="1" s="1"/>
  <c r="S15" i="1"/>
  <c r="S16" i="1"/>
  <c r="U16" i="1" s="1"/>
  <c r="S17" i="1"/>
  <c r="S18" i="1"/>
  <c r="U18" i="1" s="1"/>
  <c r="S22" i="1"/>
  <c r="S23" i="1"/>
  <c r="U23" i="1" s="1"/>
  <c r="S24" i="1"/>
  <c r="S25" i="1"/>
  <c r="U25" i="1" s="1"/>
  <c r="U27" i="1"/>
  <c r="S28" i="1"/>
  <c r="S29" i="1"/>
  <c r="U29" i="1" s="1"/>
  <c r="S30" i="1"/>
  <c r="U70" i="1"/>
  <c r="E62" i="7"/>
  <c r="E65" i="7" s="1"/>
  <c r="E61" i="7"/>
  <c r="J56" i="7"/>
  <c r="F56" i="7"/>
  <c r="E56" i="7"/>
  <c r="D56" i="7"/>
  <c r="C56" i="7"/>
  <c r="B56" i="7"/>
  <c r="N55" i="7"/>
  <c r="J55" i="7"/>
  <c r="F55" i="7"/>
  <c r="E55" i="7"/>
  <c r="D55" i="7"/>
  <c r="C55" i="7"/>
  <c r="B55" i="7"/>
  <c r="N54" i="7"/>
  <c r="M54" i="7"/>
  <c r="J54" i="7"/>
  <c r="F54" i="7"/>
  <c r="E54" i="7"/>
  <c r="D54" i="7"/>
  <c r="C54" i="7"/>
  <c r="B54" i="7"/>
  <c r="N53" i="7"/>
  <c r="M53" i="7"/>
  <c r="K53" i="7"/>
  <c r="J53" i="7"/>
  <c r="F53" i="7"/>
  <c r="E53" i="7"/>
  <c r="D53" i="7"/>
  <c r="C53" i="7"/>
  <c r="B53" i="7"/>
  <c r="N52" i="7"/>
  <c r="M52" i="7"/>
  <c r="L52" i="7"/>
  <c r="K52" i="7"/>
  <c r="J52" i="7"/>
  <c r="F52" i="7"/>
  <c r="E52" i="7"/>
  <c r="D52" i="7"/>
  <c r="C52" i="7"/>
  <c r="B52" i="7"/>
  <c r="N51" i="7"/>
  <c r="M51" i="7"/>
  <c r="L51" i="7"/>
  <c r="K51" i="7"/>
  <c r="J51" i="7"/>
  <c r="F51" i="7"/>
  <c r="E51" i="7"/>
  <c r="D51" i="7"/>
  <c r="C51" i="7"/>
  <c r="B51" i="7"/>
  <c r="N50" i="7"/>
  <c r="M50" i="7"/>
  <c r="L50" i="7"/>
  <c r="K50" i="7"/>
  <c r="J50" i="7"/>
  <c r="F50" i="7"/>
  <c r="E50" i="7"/>
  <c r="D50" i="7"/>
  <c r="C50" i="7"/>
  <c r="B50" i="7"/>
  <c r="N49" i="7"/>
  <c r="M49" i="7"/>
  <c r="L49" i="7"/>
  <c r="K49" i="7"/>
  <c r="J49" i="7"/>
  <c r="F49" i="7"/>
  <c r="E49" i="7"/>
  <c r="D49" i="7"/>
  <c r="C49" i="7"/>
  <c r="B49" i="7"/>
  <c r="N48" i="7"/>
  <c r="M48" i="7"/>
  <c r="L48" i="7"/>
  <c r="K48" i="7"/>
  <c r="J48" i="7"/>
  <c r="F48" i="7"/>
  <c r="E48" i="7"/>
  <c r="D48" i="7"/>
  <c r="C48" i="7"/>
  <c r="T4" i="5" l="1"/>
  <c r="T66" i="5"/>
  <c r="T62" i="5"/>
  <c r="T56" i="5"/>
  <c r="T50" i="5"/>
  <c r="T46" i="5"/>
  <c r="T28" i="5"/>
  <c r="T26" i="5"/>
  <c r="T20" i="5"/>
  <c r="T5" i="5"/>
  <c r="T9" i="5"/>
  <c r="U12" i="3"/>
  <c r="U13" i="3"/>
  <c r="T13" i="5"/>
  <c r="T33" i="5"/>
  <c r="T30" i="5"/>
  <c r="T29" i="5"/>
  <c r="T22" i="5"/>
  <c r="T21" i="5"/>
  <c r="T17" i="5"/>
  <c r="T15" i="5"/>
  <c r="T36" i="5"/>
  <c r="F61" i="7"/>
  <c r="B62" i="7"/>
  <c r="B65" i="7" s="1"/>
  <c r="C62" i="7"/>
  <c r="C65" i="7" s="1"/>
  <c r="J61" i="7"/>
  <c r="M62" i="7"/>
  <c r="M65" i="7" s="1"/>
  <c r="M61" i="7"/>
  <c r="C61" i="7"/>
  <c r="N62" i="7"/>
  <c r="N65" i="7" s="1"/>
  <c r="F62" i="7"/>
  <c r="F65" i="7" s="1"/>
  <c r="V28" i="2"/>
  <c r="V24" i="2"/>
  <c r="V20" i="2"/>
  <c r="V16" i="2"/>
  <c r="V12" i="2"/>
  <c r="V8" i="2"/>
  <c r="V64" i="2"/>
  <c r="V60" i="2"/>
  <c r="V56" i="2"/>
  <c r="V52" i="2"/>
  <c r="V48" i="2"/>
  <c r="V44" i="2"/>
  <c r="U71" i="4"/>
  <c r="U67" i="4"/>
  <c r="U63" i="4"/>
  <c r="U59" i="4"/>
  <c r="U55" i="4"/>
  <c r="U51" i="4"/>
  <c r="U47" i="4"/>
  <c r="C64" i="7" a="1"/>
  <c r="C64" i="7" s="1"/>
  <c r="M64" i="7" a="1"/>
  <c r="M64" i="7" s="1"/>
  <c r="F64" i="7" a="1"/>
  <c r="B61" i="7"/>
  <c r="B64" i="7" s="1" a="1"/>
  <c r="B64" i="7" s="1"/>
  <c r="K62" i="7"/>
  <c r="K65" i="7" s="1"/>
  <c r="U33" i="1"/>
  <c r="V33" i="2"/>
  <c r="V27" i="2"/>
  <c r="V23" i="2"/>
  <c r="V19" i="2"/>
  <c r="V15" i="2"/>
  <c r="V11" i="2"/>
  <c r="V7" i="2"/>
  <c r="V63" i="2"/>
  <c r="V59" i="2"/>
  <c r="V55" i="2"/>
  <c r="V51" i="2"/>
  <c r="V47" i="2"/>
  <c r="V43" i="2"/>
  <c r="V31" i="2"/>
  <c r="U70" i="4"/>
  <c r="U66" i="4"/>
  <c r="U62" i="4"/>
  <c r="U58" i="4"/>
  <c r="U54" i="4"/>
  <c r="U50" i="4"/>
  <c r="U46" i="4"/>
  <c r="L62" i="7"/>
  <c r="L65" i="7" s="1"/>
  <c r="E64" i="7" a="1"/>
  <c r="E64" i="7" s="1"/>
  <c r="D61" i="7"/>
  <c r="D64" i="7" s="1" a="1"/>
  <c r="D64" i="7" s="1"/>
  <c r="D62" i="7"/>
  <c r="D65" i="7" s="1"/>
  <c r="V4" i="2"/>
  <c r="V32" i="2"/>
  <c r="V26" i="2"/>
  <c r="V22" i="2"/>
  <c r="V18" i="2"/>
  <c r="V14" i="2"/>
  <c r="V10" i="2"/>
  <c r="V6" i="2"/>
  <c r="V62" i="2"/>
  <c r="V58" i="2"/>
  <c r="V54" i="2"/>
  <c r="V50" i="2"/>
  <c r="V46" i="2"/>
  <c r="V30" i="2"/>
  <c r="U41" i="4"/>
  <c r="U32" i="4"/>
  <c r="U28" i="4"/>
  <c r="U24" i="4"/>
  <c r="U20" i="4"/>
  <c r="U16" i="4"/>
  <c r="U12" i="4"/>
  <c r="U8" i="4"/>
  <c r="T71" i="5"/>
  <c r="T64" i="5"/>
  <c r="T55" i="5"/>
  <c r="T48" i="5"/>
  <c r="T34" i="5"/>
  <c r="T25" i="5"/>
  <c r="T18" i="5"/>
  <c r="T16" i="5"/>
  <c r="T14" i="5"/>
  <c r="J64" i="7" a="1"/>
  <c r="K63" i="7" a="1"/>
  <c r="K63" i="7" s="1"/>
  <c r="K64" i="7" a="1"/>
  <c r="K64" i="7" s="1"/>
  <c r="J64" i="7"/>
  <c r="J62" i="7"/>
  <c r="J65" i="7" s="1"/>
  <c r="L61" i="7"/>
  <c r="L64" i="7" s="1" a="1"/>
  <c r="L64" i="7" s="1"/>
  <c r="N61" i="7"/>
  <c r="N64" i="7" s="1" a="1"/>
  <c r="N64" i="7" s="1"/>
  <c r="U21" i="1"/>
  <c r="F64" i="7"/>
  <c r="T65" i="5"/>
  <c r="T61" i="5"/>
  <c r="T57" i="5"/>
  <c r="T53" i="5"/>
  <c r="T49" i="5"/>
  <c r="T45" i="5"/>
  <c r="T31" i="5"/>
  <c r="T27" i="5"/>
  <c r="T23" i="5"/>
  <c r="T19" i="5"/>
  <c r="U17" i="1"/>
  <c r="U15" i="1"/>
  <c r="U13" i="1"/>
  <c r="U11" i="1"/>
  <c r="U9" i="1"/>
  <c r="U7" i="1"/>
  <c r="U5" i="1"/>
  <c r="U41" i="1"/>
  <c r="U30" i="1"/>
  <c r="U28" i="1"/>
  <c r="U26" i="1"/>
  <c r="U24" i="1"/>
  <c r="U22" i="1"/>
  <c r="U20" i="1"/>
  <c r="U31" i="1"/>
  <c r="U19" i="1"/>
  <c r="B63" i="7" a="1"/>
  <c r="B63" i="7" s="1"/>
  <c r="B66" i="7" s="1"/>
  <c r="C63" i="7" a="1"/>
  <c r="C63" i="7" s="1"/>
  <c r="C66" i="7" s="1"/>
  <c r="E63" i="7" a="1"/>
  <c r="E63" i="7" s="1"/>
  <c r="E66" i="7" s="1"/>
  <c r="F63" i="7" a="1"/>
  <c r="F63" i="7" s="1"/>
  <c r="F66" i="7" s="1"/>
  <c r="M63" i="7" a="1"/>
  <c r="M63" i="7" s="1"/>
  <c r="M66" i="7" s="1"/>
  <c r="N63" i="7" a="1"/>
  <c r="N63" i="7" s="1"/>
  <c r="N66" i="7" s="1"/>
  <c r="J63" i="7" l="1" a="1"/>
  <c r="K66" i="7"/>
  <c r="D63" i="7" a="1"/>
  <c r="D63" i="7" s="1"/>
  <c r="D66" i="7" s="1"/>
  <c r="L63" i="7" a="1"/>
  <c r="L63" i="7" s="1"/>
  <c r="L66" i="7" s="1"/>
  <c r="J63" i="7"/>
  <c r="J66" i="7" s="1"/>
</calcChain>
</file>

<file path=xl/comments1.xml><?xml version="1.0" encoding="utf-8"?>
<comments xmlns="http://schemas.openxmlformats.org/spreadsheetml/2006/main">
  <authors>
    <author>Armstrong, Rebecca</author>
  </authors>
  <commentList>
    <comment ref="B48" authorId="0">
      <text>
        <r>
          <rPr>
            <b/>
            <sz val="9"/>
            <color indexed="81"/>
            <rFont val="Tahoma"/>
            <family val="2"/>
          </rPr>
          <t>Armstrong, Rebecca: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R48" authorId="0">
      <text>
        <r>
          <rPr>
            <b/>
            <sz val="9"/>
            <color indexed="81"/>
            <rFont val="Tahoma"/>
            <family val="2"/>
          </rPr>
          <t>Armstrong, Rebecca: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<sst xmlns="http://schemas.openxmlformats.org/spreadsheetml/2006/main" count="393" uniqueCount="121">
  <si>
    <t>Subject</t>
  </si>
  <si>
    <t>Day</t>
  </si>
  <si>
    <t>Month</t>
  </si>
  <si>
    <t>Year</t>
  </si>
  <si>
    <t>FR</t>
  </si>
  <si>
    <t>Pecks</t>
  </si>
  <si>
    <t>Rfts</t>
  </si>
  <si>
    <t>PRP</t>
  </si>
  <si>
    <t>KeyT</t>
  </si>
  <si>
    <t>RunT</t>
  </si>
  <si>
    <t>EatT</t>
  </si>
  <si>
    <t>Time</t>
  </si>
  <si>
    <t>No Eat Rft</t>
  </si>
  <si>
    <t>Run R</t>
  </si>
  <si>
    <t>Resp R</t>
  </si>
  <si>
    <t>CONDITION 2</t>
  </si>
  <si>
    <t>total pecks</t>
  </si>
  <si>
    <t>total keytime</t>
  </si>
  <si>
    <t>Response  rates /s</t>
  </si>
  <si>
    <t>Response rate /s</t>
  </si>
  <si>
    <t>Predictions</t>
  </si>
  <si>
    <t>a</t>
  </si>
  <si>
    <t>l</t>
  </si>
  <si>
    <t>d</t>
  </si>
  <si>
    <t>e</t>
  </si>
  <si>
    <t>MAX FR</t>
  </si>
  <si>
    <t>Mean of Y</t>
  </si>
  <si>
    <t>df</t>
  </si>
  <si>
    <t>SE of Y</t>
  </si>
  <si>
    <t>Rsq</t>
  </si>
  <si>
    <t>Critcial t</t>
  </si>
  <si>
    <t>CI</t>
  </si>
  <si>
    <t>total responses</t>
  </si>
  <si>
    <t>resp rates</t>
  </si>
  <si>
    <t>total pecks condition 1</t>
  </si>
  <si>
    <t>total pecks condition 2</t>
  </si>
  <si>
    <t>predicted values condition one</t>
  </si>
  <si>
    <t>predicted values condition 2</t>
  </si>
  <si>
    <t xml:space="preserve">predicted condition 2 </t>
  </si>
  <si>
    <t>actual condition 2</t>
  </si>
  <si>
    <t>actual - predicted = residual</t>
  </si>
  <si>
    <t>predicted condition 1</t>
  </si>
  <si>
    <t>actual condition 1</t>
  </si>
  <si>
    <t>difference/residual condition 1</t>
  </si>
  <si>
    <t>difference/residual condition 2</t>
  </si>
  <si>
    <t>actual condition  2</t>
  </si>
  <si>
    <t>logged FR value</t>
  </si>
  <si>
    <t>average</t>
  </si>
  <si>
    <t>median</t>
  </si>
  <si>
    <t>logged FR values</t>
  </si>
  <si>
    <t>response rates condition 3</t>
  </si>
  <si>
    <t>response rates condition 1</t>
  </si>
  <si>
    <t>response rates condition2</t>
  </si>
  <si>
    <t>last 3</t>
  </si>
  <si>
    <t>both</t>
  </si>
  <si>
    <t>total pecks condition 3</t>
  </si>
  <si>
    <t>total keytime condition 3</t>
  </si>
  <si>
    <t>total key time time condition 2</t>
  </si>
  <si>
    <t>total key  time condition 1</t>
  </si>
  <si>
    <t xml:space="preserve"> condition 2: 1.0N</t>
  </si>
  <si>
    <t xml:space="preserve"> condition 1:  0.24N</t>
  </si>
  <si>
    <t>condition 3 increased access</t>
  </si>
  <si>
    <t>difference/residual condition 1 actual - predicted</t>
  </si>
  <si>
    <t xml:space="preserve"> </t>
  </si>
  <si>
    <t>predicted condition 3</t>
  </si>
  <si>
    <t>actual condition 3</t>
  </si>
  <si>
    <t>residuals</t>
  </si>
  <si>
    <t xml:space="preserve">predicted values condition 3 </t>
  </si>
  <si>
    <t xml:space="preserve">predicted condition 3 </t>
  </si>
  <si>
    <t>difference/residual condition 3</t>
  </si>
  <si>
    <t>logged FR</t>
  </si>
  <si>
    <t>pecks</t>
  </si>
  <si>
    <t>runrate</t>
  </si>
  <si>
    <t xml:space="preserve">key </t>
  </si>
  <si>
    <t>resp</t>
  </si>
  <si>
    <t>prp</t>
  </si>
  <si>
    <t>aver</t>
  </si>
  <si>
    <t>run</t>
  </si>
  <si>
    <t>t-Test: Paired Two Sample for Means</t>
  </si>
  <si>
    <t>Variable 1</t>
  </si>
  <si>
    <t>Variable 2</t>
  </si>
  <si>
    <t>Mean</t>
  </si>
  <si>
    <t>Variance</t>
  </si>
  <si>
    <t>Observations</t>
  </si>
  <si>
    <t>Pearson Correlation</t>
  </si>
  <si>
    <t>Hypothesized Mean Difference</t>
  </si>
  <si>
    <t>t Stat</t>
  </si>
  <si>
    <t>P(T&lt;=t) one-tail</t>
  </si>
  <si>
    <t>t Critical one-tail</t>
  </si>
  <si>
    <t>P(T&lt;=t) two-tail</t>
  </si>
  <si>
    <t>t Critical two-tail</t>
  </si>
  <si>
    <t>cond1</t>
  </si>
  <si>
    <t>cond2</t>
  </si>
  <si>
    <t>cond3</t>
  </si>
  <si>
    <t>comparing a condition 1 and 2</t>
  </si>
  <si>
    <t>comparing a 2 and 3</t>
  </si>
  <si>
    <t>comparing l between 1 and 2</t>
  </si>
  <si>
    <t>comparing l between 2 and 3</t>
  </si>
  <si>
    <t>comparing d 1 and 2</t>
  </si>
  <si>
    <t>comparing d 2 and 3</t>
  </si>
  <si>
    <t>a 1 and 3</t>
  </si>
  <si>
    <t>l 1 and 3</t>
  </si>
  <si>
    <t>d 1 and 3</t>
  </si>
  <si>
    <t>Standard error</t>
  </si>
  <si>
    <t>number of days in each condition</t>
  </si>
  <si>
    <t xml:space="preserve">1 and 2 </t>
  </si>
  <si>
    <t>t(4)= 2.1, p&lt;0.05 and between Conditions 1 and 3. with (t(4)= 2.13, p&lt;005</t>
  </si>
  <si>
    <t>2 and 3 t(4)=2.1, p&gt;0.05</t>
  </si>
  <si>
    <t>1 and 3</t>
  </si>
  <si>
    <t>2 and 3</t>
  </si>
  <si>
    <t xml:space="preserve">a </t>
  </si>
  <si>
    <t xml:space="preserve">t(4)=2.13, p=0.04&lt;0.05 </t>
  </si>
  <si>
    <t xml:space="preserve">t(4)=2.13, p=0.01&lt;0.05 </t>
  </si>
  <si>
    <t>t(4)=2.13, p=0.11&gt;0.05</t>
  </si>
  <si>
    <t>t(4)=2.13, p=0.13&gt;0.05</t>
  </si>
  <si>
    <t>t(4)=2.13,  p=0.37&gt;0.05</t>
  </si>
  <si>
    <t>t(4)=2.13, p=0.37&gt;0.05</t>
  </si>
  <si>
    <t>t(4)=2.13, p=0.12&gt;0.05</t>
  </si>
  <si>
    <t>t(4)=2.13, p=0.31&gt;0.05</t>
  </si>
  <si>
    <t>t(4)=2.13, p=0.16&gt;0.05</t>
  </si>
  <si>
    <t>key time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</si>
</sst>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#,##0.000"/>
    <numFmt numFmtId="166" formatCode="0.0"/>
  </numFmts>
  <fonts count="24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rgb="FF006100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9C650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  <xf numFmtId="0" fontId="3" fillId="4" borderId="0" applyNumberFormat="0" applyBorder="0" applyAlignment="0" applyProtection="0"/>
    <xf numFmtId="0" fontId="4" fillId="5" borderId="1" applyNumberFormat="0" applyAlignment="0" applyProtection="0"/>
    <xf numFmtId="0" fontId="13" fillId="0" borderId="0" applyNumberFormat="0" applyFill="0" applyBorder="0" applyAlignment="0" applyProtection="0"/>
    <xf numFmtId="0" fontId="14" fillId="0" borderId="10" applyNumberFormat="0" applyFill="0" applyAlignment="0" applyProtection="0"/>
    <xf numFmtId="0" fontId="15" fillId="0" borderId="11" applyNumberFormat="0" applyFill="0" applyAlignment="0" applyProtection="0"/>
    <xf numFmtId="0" fontId="16" fillId="0" borderId="12" applyNumberFormat="0" applyFill="0" applyAlignment="0" applyProtection="0"/>
    <xf numFmtId="0" fontId="16" fillId="0" borderId="0" applyNumberFormat="0" applyFill="0" applyBorder="0" applyAlignment="0" applyProtection="0"/>
    <xf numFmtId="0" fontId="17" fillId="9" borderId="13" applyNumberFormat="0" applyAlignment="0" applyProtection="0"/>
    <xf numFmtId="0" fontId="18" fillId="9" borderId="1" applyNumberFormat="0" applyAlignment="0" applyProtection="0"/>
    <xf numFmtId="0" fontId="19" fillId="0" borderId="14" applyNumberFormat="0" applyFill="0" applyAlignment="0" applyProtection="0"/>
    <xf numFmtId="0" fontId="20" fillId="10" borderId="15" applyNumberFormat="0" applyAlignment="0" applyProtection="0"/>
    <xf numFmtId="0" fontId="21" fillId="0" borderId="0" applyNumberFormat="0" applyFill="0" applyBorder="0" applyAlignment="0" applyProtection="0"/>
    <xf numFmtId="0" fontId="12" fillId="11" borderId="16" applyNumberFormat="0" applyFont="0" applyAlignment="0" applyProtection="0"/>
    <xf numFmtId="0" fontId="22" fillId="0" borderId="0" applyNumberFormat="0" applyFill="0" applyBorder="0" applyAlignment="0" applyProtection="0"/>
    <xf numFmtId="0" fontId="5" fillId="0" borderId="17" applyNumberFormat="0" applyFill="0" applyAlignment="0" applyProtection="0"/>
    <xf numFmtId="0" fontId="23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0" borderId="0" applyNumberFormat="0" applyBorder="0" applyAlignment="0" applyProtection="0"/>
    <xf numFmtId="0" fontId="12" fillId="21" borderId="0" applyNumberFormat="0" applyBorder="0" applyAlignment="0" applyProtection="0"/>
    <xf numFmtId="0" fontId="12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4" borderId="0" applyNumberFormat="0" applyBorder="0" applyAlignment="0" applyProtection="0"/>
    <xf numFmtId="0" fontId="12" fillId="25" borderId="0" applyNumberFormat="0" applyBorder="0" applyAlignment="0" applyProtection="0"/>
    <xf numFmtId="0" fontId="12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28" borderId="0" applyNumberFormat="0" applyBorder="0" applyAlignment="0" applyProtection="0"/>
    <xf numFmtId="0" fontId="12" fillId="29" borderId="0" applyNumberFormat="0" applyBorder="0" applyAlignment="0" applyProtection="0"/>
    <xf numFmtId="0" fontId="12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32" borderId="0" applyNumberFormat="0" applyBorder="0" applyAlignment="0" applyProtection="0"/>
    <xf numFmtId="0" fontId="12" fillId="33" borderId="0" applyNumberFormat="0" applyBorder="0" applyAlignment="0" applyProtection="0"/>
    <xf numFmtId="0" fontId="12" fillId="34" borderId="0" applyNumberFormat="0" applyBorder="0" applyAlignment="0" applyProtection="0"/>
    <xf numFmtId="0" fontId="23" fillId="35" borderId="0" applyNumberFormat="0" applyBorder="0" applyAlignment="0" applyProtection="0"/>
  </cellStyleXfs>
  <cellXfs count="83">
    <xf numFmtId="0" fontId="0" fillId="0" borderId="0" xfId="0"/>
    <xf numFmtId="0" fontId="0" fillId="6" borderId="0" xfId="0" applyFill="1"/>
    <xf numFmtId="164" fontId="0" fillId="0" borderId="0" xfId="0" applyNumberFormat="1"/>
    <xf numFmtId="164" fontId="0" fillId="6" borderId="0" xfId="0" applyNumberFormat="1" applyFill="1"/>
    <xf numFmtId="0" fontId="0" fillId="0" borderId="0" xfId="0" applyFill="1"/>
    <xf numFmtId="0" fontId="2" fillId="3" borderId="0" xfId="2"/>
    <xf numFmtId="164" fontId="0" fillId="0" borderId="0" xfId="0" applyNumberFormat="1" applyFill="1"/>
    <xf numFmtId="164" fontId="2" fillId="3" borderId="0" xfId="2" applyNumberFormat="1"/>
    <xf numFmtId="164" fontId="1" fillId="2" borderId="0" xfId="1" applyNumberFormat="1"/>
    <xf numFmtId="0" fontId="1" fillId="2" borderId="0" xfId="1"/>
    <xf numFmtId="0" fontId="1" fillId="0" borderId="0" xfId="1" applyFill="1"/>
    <xf numFmtId="0" fontId="3" fillId="4" borderId="0" xfId="3"/>
    <xf numFmtId="164" fontId="3" fillId="4" borderId="0" xfId="3" applyNumberFormat="1"/>
    <xf numFmtId="164" fontId="0" fillId="7" borderId="0" xfId="0" applyNumberFormat="1" applyFill="1"/>
    <xf numFmtId="0" fontId="0" fillId="7" borderId="0" xfId="0" applyFill="1"/>
    <xf numFmtId="0" fontId="4" fillId="7" borderId="1" xfId="4" applyFill="1"/>
    <xf numFmtId="0" fontId="0" fillId="8" borderId="0" xfId="0" applyFill="1"/>
    <xf numFmtId="164" fontId="0" fillId="8" borderId="0" xfId="0" applyNumberFormat="1" applyFill="1"/>
    <xf numFmtId="0" fontId="5" fillId="0" borderId="0" xfId="0" applyFont="1" applyFill="1"/>
    <xf numFmtId="0" fontId="8" fillId="0" borderId="0" xfId="1" applyFont="1" applyFill="1"/>
    <xf numFmtId="2" fontId="9" fillId="0" borderId="0" xfId="1" applyNumberFormat="1" applyFont="1" applyFill="1"/>
    <xf numFmtId="2" fontId="9" fillId="0" borderId="0" xfId="2" applyNumberFormat="1" applyFont="1" applyFill="1"/>
    <xf numFmtId="2" fontId="2" fillId="0" borderId="0" xfId="2" applyNumberFormat="1" applyFill="1"/>
    <xf numFmtId="164" fontId="1" fillId="6" borderId="0" xfId="1" applyNumberFormat="1" applyFill="1"/>
    <xf numFmtId="164" fontId="1" fillId="0" borderId="0" xfId="1" applyNumberFormat="1" applyFill="1"/>
    <xf numFmtId="0" fontId="0" fillId="0" borderId="0" xfId="0" applyFill="1" applyBorder="1" applyAlignment="1"/>
    <xf numFmtId="164" fontId="2" fillId="0" borderId="0" xfId="2" applyNumberFormat="1" applyFill="1"/>
    <xf numFmtId="0" fontId="2" fillId="0" borderId="0" xfId="2" applyFill="1"/>
    <xf numFmtId="164" fontId="3" fillId="0" borderId="0" xfId="3" applyNumberFormat="1" applyFill="1"/>
    <xf numFmtId="0" fontId="3" fillId="0" borderId="0" xfId="3" applyFill="1"/>
    <xf numFmtId="0" fontId="9" fillId="0" borderId="0" xfId="0" applyFont="1" applyFill="1"/>
    <xf numFmtId="0" fontId="0" fillId="0" borderId="0" xfId="0" applyFont="1" applyFill="1"/>
    <xf numFmtId="11" fontId="0" fillId="0" borderId="0" xfId="0" applyNumberFormat="1" applyFill="1"/>
    <xf numFmtId="0" fontId="0" fillId="0" borderId="0" xfId="0" applyFill="1" applyAlignment="1">
      <alignment horizontal="right"/>
    </xf>
    <xf numFmtId="1" fontId="3" fillId="0" borderId="0" xfId="3" applyNumberFormat="1" applyFill="1"/>
    <xf numFmtId="1" fontId="1" fillId="0" borderId="0" xfId="1" applyNumberFormat="1" applyFill="1"/>
    <xf numFmtId="1" fontId="2" fillId="0" borderId="0" xfId="2" applyNumberFormat="1" applyFill="1"/>
    <xf numFmtId="165" fontId="10" fillId="0" borderId="0" xfId="3" applyNumberFormat="1" applyFont="1" applyFill="1"/>
    <xf numFmtId="165" fontId="1" fillId="0" borderId="0" xfId="1" applyNumberFormat="1" applyFill="1"/>
    <xf numFmtId="165" fontId="2" fillId="0" borderId="0" xfId="2" applyNumberFormat="1" applyFill="1"/>
    <xf numFmtId="164" fontId="0" fillId="8" borderId="0" xfId="0" applyNumberFormat="1" applyFont="1" applyFill="1"/>
    <xf numFmtId="0" fontId="0" fillId="8" borderId="0" xfId="0" applyFont="1" applyFill="1"/>
    <xf numFmtId="0" fontId="9" fillId="6" borderId="0" xfId="0" applyFont="1" applyFill="1"/>
    <xf numFmtId="166" fontId="0" fillId="0" borderId="0" xfId="0" applyNumberFormat="1"/>
    <xf numFmtId="166" fontId="0" fillId="6" borderId="0" xfId="0" applyNumberFormat="1" applyFill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0" xfId="0" applyBorder="1"/>
    <xf numFmtId="0" fontId="0" fillId="0" borderId="7" xfId="0" applyBorder="1"/>
    <xf numFmtId="0" fontId="0" fillId="0" borderId="0" xfId="0" applyFill="1" applyBorder="1"/>
    <xf numFmtId="164" fontId="0" fillId="0" borderId="0" xfId="0" applyNumberFormat="1" applyBorder="1"/>
    <xf numFmtId="2" fontId="0" fillId="0" borderId="7" xfId="0" applyNumberFormat="1" applyBorder="1"/>
    <xf numFmtId="2" fontId="0" fillId="0" borderId="0" xfId="0" applyNumberFormat="1" applyBorder="1"/>
    <xf numFmtId="164" fontId="0" fillId="0" borderId="7" xfId="0" applyNumberFormat="1" applyBorder="1"/>
    <xf numFmtId="0" fontId="0" fillId="0" borderId="8" xfId="0" applyBorder="1"/>
    <xf numFmtId="0" fontId="0" fillId="0" borderId="2" xfId="0" applyBorder="1"/>
    <xf numFmtId="0" fontId="0" fillId="0" borderId="9" xfId="0" applyBorder="1"/>
    <xf numFmtId="164" fontId="0" fillId="7" borderId="0" xfId="0" applyNumberFormat="1" applyFont="1" applyFill="1"/>
    <xf numFmtId="0" fontId="0" fillId="7" borderId="0" xfId="0" applyFont="1" applyFill="1"/>
    <xf numFmtId="0" fontId="0" fillId="0" borderId="0" xfId="0"/>
    <xf numFmtId="164" fontId="12" fillId="4" borderId="0" xfId="3" applyNumberFormat="1" applyFont="1"/>
    <xf numFmtId="0" fontId="12" fillId="4" borderId="0" xfId="3" applyFont="1"/>
    <xf numFmtId="0" fontId="5" fillId="0" borderId="0" xfId="0" applyFont="1"/>
    <xf numFmtId="0" fontId="11" fillId="0" borderId="0" xfId="0" applyFont="1" applyFill="1" applyBorder="1" applyAlignment="1">
      <alignment horizontal="center"/>
    </xf>
    <xf numFmtId="1" fontId="0" fillId="0" borderId="0" xfId="0" applyNumberFormat="1"/>
    <xf numFmtId="1" fontId="0" fillId="6" borderId="0" xfId="0" applyNumberFormat="1" applyFill="1"/>
    <xf numFmtId="164" fontId="9" fillId="6" borderId="0" xfId="0" applyNumberFormat="1" applyFont="1" applyFill="1"/>
    <xf numFmtId="1" fontId="0" fillId="0" borderId="0" xfId="0" applyNumberFormat="1" applyFill="1" applyBorder="1"/>
    <xf numFmtId="1" fontId="0" fillId="0" borderId="0" xfId="0" applyNumberFormat="1" applyBorder="1"/>
    <xf numFmtId="166" fontId="0" fillId="0" borderId="0" xfId="0" applyNumberFormat="1" applyFill="1"/>
    <xf numFmtId="2" fontId="0" fillId="0" borderId="0" xfId="0" applyNumberFormat="1"/>
    <xf numFmtId="0" fontId="0" fillId="0" borderId="2" xfId="0" applyFill="1" applyBorder="1" applyAlignment="1"/>
    <xf numFmtId="0" fontId="11" fillId="0" borderId="18" xfId="0" applyFont="1" applyFill="1" applyBorder="1" applyAlignment="1">
      <alignment horizontal="center"/>
    </xf>
    <xf numFmtId="0" fontId="5" fillId="0" borderId="0" xfId="0" applyFont="1" applyFill="1" applyBorder="1" applyAlignment="1"/>
    <xf numFmtId="2" fontId="5" fillId="0" borderId="0" xfId="0" applyNumberFormat="1" applyFont="1"/>
    <xf numFmtId="0" fontId="0" fillId="0" borderId="0" xfId="0" applyFont="1" applyFill="1" applyBorder="1" applyAlignment="1"/>
    <xf numFmtId="0" fontId="5" fillId="0" borderId="0" xfId="0" applyFont="1" applyBorder="1"/>
    <xf numFmtId="166" fontId="11" fillId="0" borderId="0" xfId="0" applyNumberFormat="1" applyFont="1" applyFill="1" applyBorder="1" applyAlignment="1">
      <alignment horizontal="center"/>
    </xf>
    <xf numFmtId="166" fontId="0" fillId="0" borderId="0" xfId="0" applyNumberFormat="1" applyBorder="1"/>
    <xf numFmtId="164" fontId="0" fillId="0" borderId="0" xfId="0" applyNumberFormat="1" applyFill="1" applyBorder="1" applyAlignment="1"/>
    <xf numFmtId="1" fontId="0" fillId="6" borderId="0" xfId="0" applyNumberFormat="1" applyFill="1" applyAlignme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2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1" builtinId="26" customBuiltin="1"/>
    <cellStyle name="Heading 1" xfId="6" builtinId="16" customBuiltin="1"/>
    <cellStyle name="Heading 2" xfId="7" builtinId="17" customBuiltin="1"/>
    <cellStyle name="Heading 3" xfId="8" builtinId="18" customBuiltin="1"/>
    <cellStyle name="Heading 4" xfId="9" builtinId="19" customBuiltin="1"/>
    <cellStyle name="Input" xfId="4" builtinId="20" customBuiltin="1"/>
    <cellStyle name="Linked Cell" xfId="12" builtinId="24" customBuiltin="1"/>
    <cellStyle name="Neutral" xfId="3" builtinId="28" customBuiltin="1"/>
    <cellStyle name="Normal" xfId="0" builtinId="0"/>
    <cellStyle name="Note" xfId="15" builtinId="10" customBuiltin="1"/>
    <cellStyle name="Output" xfId="10" builtinId="21" customBuiltin="1"/>
    <cellStyle name="Title" xfId="5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286"/>
  <sheetViews>
    <sheetView topLeftCell="U13" workbookViewId="0">
      <selection activeCell="Z14" sqref="Z14"/>
    </sheetView>
  </sheetViews>
  <sheetFormatPr defaultRowHeight="15" x14ac:dyDescent="0.25"/>
  <cols>
    <col min="1" max="22" width="9.140625" style="4"/>
    <col min="23" max="23" width="9.140625" style="6"/>
    <col min="24" max="24" width="9.140625" style="4"/>
    <col min="25" max="25" width="10.5703125" style="4" bestFit="1" customWidth="1"/>
    <col min="26" max="27" width="9.140625" style="4"/>
    <col min="28" max="28" width="9.140625" style="6"/>
    <col min="29" max="16384" width="9.140625" style="4"/>
  </cols>
  <sheetData>
    <row r="1" spans="1:38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7</v>
      </c>
      <c r="S1" s="4" t="s">
        <v>16</v>
      </c>
      <c r="T1" s="4" t="s">
        <v>73</v>
      </c>
      <c r="U1" s="4" t="s">
        <v>74</v>
      </c>
      <c r="V1" s="4" t="s">
        <v>7</v>
      </c>
      <c r="W1" s="4" t="s">
        <v>72</v>
      </c>
      <c r="AL1" s="6"/>
    </row>
    <row r="2" spans="1:38" x14ac:dyDescent="0.25">
      <c r="W2" s="4"/>
      <c r="AL2" s="6"/>
    </row>
    <row r="3" spans="1:38" x14ac:dyDescent="0.25">
      <c r="A3" s="4">
        <v>61</v>
      </c>
      <c r="B3" s="4">
        <v>24</v>
      </c>
      <c r="C3" s="4">
        <v>1</v>
      </c>
      <c r="D3" s="4">
        <v>2014</v>
      </c>
      <c r="E3" s="4">
        <v>2</v>
      </c>
      <c r="F3" s="4">
        <v>60</v>
      </c>
      <c r="G3" s="4">
        <v>30</v>
      </c>
      <c r="H3" s="4">
        <v>166</v>
      </c>
      <c r="I3" s="4">
        <v>198.7</v>
      </c>
      <c r="J3" s="4">
        <v>32</v>
      </c>
      <c r="K3" s="4">
        <v>32</v>
      </c>
      <c r="L3" s="4">
        <v>283</v>
      </c>
      <c r="M3" s="4">
        <v>0</v>
      </c>
      <c r="N3" s="4">
        <v>0.90600000000000003</v>
      </c>
      <c r="O3" s="4">
        <v>0.30199999999999999</v>
      </c>
      <c r="P3" s="4">
        <v>166</v>
      </c>
      <c r="W3" s="4"/>
      <c r="X3" s="4">
        <v>1</v>
      </c>
      <c r="AL3" s="6"/>
    </row>
    <row r="4" spans="1:38" x14ac:dyDescent="0.25">
      <c r="A4" s="4">
        <v>61</v>
      </c>
      <c r="B4" s="4">
        <v>25</v>
      </c>
      <c r="C4" s="4">
        <v>1</v>
      </c>
      <c r="D4" s="4">
        <v>2014</v>
      </c>
      <c r="E4" s="4">
        <v>2</v>
      </c>
      <c r="F4" s="4">
        <v>60</v>
      </c>
      <c r="G4" s="4">
        <v>30</v>
      </c>
      <c r="H4" s="4">
        <v>188.6</v>
      </c>
      <c r="I4" s="4">
        <v>227.7</v>
      </c>
      <c r="J4" s="4">
        <v>38.5</v>
      </c>
      <c r="K4" s="4">
        <v>36.5</v>
      </c>
      <c r="L4" s="4">
        <v>312.2</v>
      </c>
      <c r="M4" s="4">
        <v>0</v>
      </c>
      <c r="N4" s="4">
        <v>0.753</v>
      </c>
      <c r="O4" s="4">
        <v>0.26400000000000001</v>
      </c>
      <c r="P4" s="4">
        <v>188.6</v>
      </c>
      <c r="W4" s="4"/>
      <c r="X4" s="4">
        <v>2</v>
      </c>
    </row>
    <row r="5" spans="1:38" x14ac:dyDescent="0.25">
      <c r="A5" s="4">
        <v>61</v>
      </c>
      <c r="B5" s="4">
        <v>26</v>
      </c>
      <c r="C5" s="4">
        <v>1</v>
      </c>
      <c r="D5" s="4">
        <v>2014</v>
      </c>
      <c r="E5" s="4">
        <v>2</v>
      </c>
      <c r="F5" s="4">
        <v>60</v>
      </c>
      <c r="G5" s="4">
        <v>30</v>
      </c>
      <c r="H5" s="4">
        <v>165.2</v>
      </c>
      <c r="I5" s="4">
        <v>206.9</v>
      </c>
      <c r="J5" s="4">
        <v>41.1</v>
      </c>
      <c r="K5" s="4">
        <v>37.700000000000003</v>
      </c>
      <c r="L5" s="4">
        <v>289.10000000000002</v>
      </c>
      <c r="M5" s="4">
        <v>0</v>
      </c>
      <c r="N5" s="4">
        <v>0.70599999999999996</v>
      </c>
      <c r="O5" s="4">
        <v>0.28999999999999998</v>
      </c>
      <c r="P5" s="4">
        <v>165.2</v>
      </c>
      <c r="S5" s="4">
        <f>F3+F4+F5</f>
        <v>180</v>
      </c>
      <c r="T5" s="4">
        <f>I3+I4+I5</f>
        <v>633.29999999999995</v>
      </c>
      <c r="U5" s="6">
        <f t="shared" ref="U5:U34" si="0">S5/T5</f>
        <v>0.28422548555187116</v>
      </c>
      <c r="V5" s="71">
        <f t="shared" ref="V5:V34" si="1">AVERAGE(P3:P5)</f>
        <v>173.26666666666665</v>
      </c>
      <c r="W5" s="6">
        <f t="shared" ref="W5:W34" si="2">AVERAGE(N3:N5)</f>
        <v>0.78833333333333344</v>
      </c>
      <c r="X5" s="4">
        <v>3</v>
      </c>
      <c r="AB5" s="4"/>
      <c r="AC5" s="6"/>
    </row>
    <row r="6" spans="1:38" x14ac:dyDescent="0.25">
      <c r="A6" s="1">
        <v>61</v>
      </c>
      <c r="B6" s="1">
        <v>27</v>
      </c>
      <c r="C6" s="1">
        <v>1</v>
      </c>
      <c r="D6" s="1">
        <v>2014</v>
      </c>
      <c r="E6" s="1">
        <v>2</v>
      </c>
      <c r="F6" s="1">
        <v>60</v>
      </c>
      <c r="G6" s="1">
        <v>30</v>
      </c>
      <c r="H6" s="1">
        <v>184.8</v>
      </c>
      <c r="I6" s="1">
        <v>232.7</v>
      </c>
      <c r="J6" s="1">
        <v>47.3</v>
      </c>
      <c r="K6" s="1">
        <v>32</v>
      </c>
      <c r="L6" s="1">
        <v>313.39999999999998</v>
      </c>
      <c r="M6" s="1">
        <v>0</v>
      </c>
      <c r="N6" s="1">
        <v>0.61299999999999999</v>
      </c>
      <c r="O6" s="1">
        <v>0.25800000000000001</v>
      </c>
      <c r="P6" s="1">
        <v>184.8</v>
      </c>
      <c r="Q6" s="1"/>
      <c r="R6" s="1"/>
      <c r="S6" s="1">
        <f>F4+F5+F6</f>
        <v>180</v>
      </c>
      <c r="T6" s="1">
        <f>I4+I5+I6</f>
        <v>667.3</v>
      </c>
      <c r="U6" s="3">
        <f t="shared" si="0"/>
        <v>0.26974374344372848</v>
      </c>
      <c r="V6" s="44">
        <f t="shared" si="1"/>
        <v>179.5333333333333</v>
      </c>
      <c r="W6" s="3">
        <f t="shared" si="2"/>
        <v>0.69066666666666665</v>
      </c>
      <c r="X6" s="4">
        <v>4</v>
      </c>
      <c r="AB6" s="4"/>
      <c r="AC6" s="6"/>
    </row>
    <row r="7" spans="1:38" x14ac:dyDescent="0.25">
      <c r="A7" s="4">
        <v>61</v>
      </c>
      <c r="B7" s="4">
        <v>29</v>
      </c>
      <c r="C7" s="4">
        <v>1</v>
      </c>
      <c r="D7" s="4">
        <v>2014</v>
      </c>
      <c r="E7" s="4">
        <v>4</v>
      </c>
      <c r="F7" s="4">
        <v>120</v>
      </c>
      <c r="G7" s="4">
        <v>30</v>
      </c>
      <c r="H7" s="4">
        <v>171.3</v>
      </c>
      <c r="I7" s="4">
        <v>259.10000000000002</v>
      </c>
      <c r="J7" s="4">
        <v>87.1</v>
      </c>
      <c r="K7" s="4">
        <v>34.200000000000003</v>
      </c>
      <c r="L7" s="4">
        <v>344.1</v>
      </c>
      <c r="M7" s="4">
        <v>0</v>
      </c>
      <c r="N7" s="4">
        <v>0.33300000000000002</v>
      </c>
      <c r="O7" s="4">
        <v>0.46300000000000002</v>
      </c>
      <c r="P7" s="4">
        <v>171.3</v>
      </c>
      <c r="S7" s="4">
        <f>F6+'62'!F6+F7</f>
        <v>240</v>
      </c>
      <c r="T7" s="4">
        <f>I6+'62'!I6+I7</f>
        <v>680.9</v>
      </c>
      <c r="U7" s="6">
        <f t="shared" si="0"/>
        <v>0.35247466588338966</v>
      </c>
      <c r="V7" s="71">
        <f t="shared" si="1"/>
        <v>173.76666666666665</v>
      </c>
      <c r="W7" s="6">
        <f t="shared" si="2"/>
        <v>0.55066666666666664</v>
      </c>
      <c r="X7" s="4">
        <v>5</v>
      </c>
      <c r="AB7" s="4"/>
      <c r="AC7" s="6"/>
    </row>
    <row r="8" spans="1:38" x14ac:dyDescent="0.25">
      <c r="A8" s="4">
        <v>61</v>
      </c>
      <c r="B8" s="4">
        <v>30</v>
      </c>
      <c r="C8" s="4">
        <v>1</v>
      </c>
      <c r="D8" s="4">
        <v>2014</v>
      </c>
      <c r="E8" s="4">
        <v>4</v>
      </c>
      <c r="F8" s="4">
        <v>120</v>
      </c>
      <c r="G8" s="4">
        <v>30</v>
      </c>
      <c r="H8" s="4">
        <v>143.6</v>
      </c>
      <c r="I8" s="4">
        <v>251.4</v>
      </c>
      <c r="J8" s="4">
        <v>107.2</v>
      </c>
      <c r="K8" s="4">
        <v>39.799999999999997</v>
      </c>
      <c r="L8" s="4">
        <v>334.6</v>
      </c>
      <c r="M8" s="4">
        <v>0</v>
      </c>
      <c r="N8" s="4">
        <v>0.27100000000000002</v>
      </c>
      <c r="O8" s="4">
        <v>0.47699999999999998</v>
      </c>
      <c r="P8" s="4">
        <v>143.6</v>
      </c>
      <c r="S8" s="4">
        <f>'62'!F6+F7+F8</f>
        <v>300</v>
      </c>
      <c r="T8" s="4">
        <f>'62'!I6+I7+I8</f>
        <v>699.6</v>
      </c>
      <c r="U8" s="6">
        <f t="shared" si="0"/>
        <v>0.42881646655231559</v>
      </c>
      <c r="V8" s="71">
        <f t="shared" si="1"/>
        <v>166.56666666666669</v>
      </c>
      <c r="W8" s="6">
        <f t="shared" si="2"/>
        <v>0.40566666666666668</v>
      </c>
      <c r="X8" s="4">
        <v>6</v>
      </c>
      <c r="AB8" s="4"/>
      <c r="AC8" s="6"/>
    </row>
    <row r="9" spans="1:38" x14ac:dyDescent="0.25">
      <c r="A9" s="4">
        <v>61</v>
      </c>
      <c r="B9" s="4">
        <v>1</v>
      </c>
      <c r="C9" s="4">
        <v>2</v>
      </c>
      <c r="D9" s="4">
        <v>2014</v>
      </c>
      <c r="E9" s="4">
        <v>4</v>
      </c>
      <c r="F9" s="4">
        <v>120</v>
      </c>
      <c r="G9" s="4">
        <v>30</v>
      </c>
      <c r="H9" s="4">
        <v>171.7</v>
      </c>
      <c r="I9" s="4">
        <v>260.10000000000002</v>
      </c>
      <c r="J9" s="4">
        <v>87.8</v>
      </c>
      <c r="K9" s="4">
        <v>32.5</v>
      </c>
      <c r="L9" s="4">
        <v>346.2</v>
      </c>
      <c r="M9" s="4">
        <v>0</v>
      </c>
      <c r="N9" s="4">
        <v>0.33</v>
      </c>
      <c r="O9" s="4">
        <v>0.46100000000000002</v>
      </c>
      <c r="P9" s="4">
        <v>171.7</v>
      </c>
      <c r="S9" s="4">
        <f t="shared" ref="S9:S18" si="3">F7+F8+F9</f>
        <v>360</v>
      </c>
      <c r="T9" s="4">
        <f t="shared" ref="T9:T32" si="4">I7+I8+I9</f>
        <v>770.6</v>
      </c>
      <c r="U9" s="6">
        <f t="shared" si="0"/>
        <v>0.46716844017648584</v>
      </c>
      <c r="V9" s="71">
        <f t="shared" si="1"/>
        <v>162.19999999999999</v>
      </c>
      <c r="W9" s="6">
        <f t="shared" si="2"/>
        <v>0.31133333333333341</v>
      </c>
      <c r="X9" s="4">
        <v>7</v>
      </c>
      <c r="AB9" s="4"/>
      <c r="AC9" s="6"/>
    </row>
    <row r="10" spans="1:38" x14ac:dyDescent="0.25">
      <c r="A10" s="4">
        <v>61</v>
      </c>
      <c r="B10" s="4">
        <v>2</v>
      </c>
      <c r="C10" s="4">
        <v>2</v>
      </c>
      <c r="D10" s="4">
        <v>2014</v>
      </c>
      <c r="E10" s="4">
        <v>4</v>
      </c>
      <c r="F10" s="4">
        <v>120</v>
      </c>
      <c r="G10" s="4">
        <v>30</v>
      </c>
      <c r="H10" s="4">
        <v>158.19999999999999</v>
      </c>
      <c r="I10" s="4">
        <v>273.39999999999998</v>
      </c>
      <c r="J10" s="4">
        <v>114.7</v>
      </c>
      <c r="K10" s="4">
        <v>39.700000000000003</v>
      </c>
      <c r="L10" s="4">
        <v>358.9</v>
      </c>
      <c r="M10" s="4">
        <v>0</v>
      </c>
      <c r="N10" s="4">
        <v>0.253</v>
      </c>
      <c r="O10" s="4">
        <v>0.439</v>
      </c>
      <c r="P10" s="4">
        <v>158.19999999999999</v>
      </c>
      <c r="S10" s="4">
        <f t="shared" si="3"/>
        <v>360</v>
      </c>
      <c r="T10" s="4">
        <f t="shared" si="4"/>
        <v>784.9</v>
      </c>
      <c r="U10" s="6">
        <f t="shared" si="0"/>
        <v>0.45865715377755129</v>
      </c>
      <c r="V10" s="71">
        <f t="shared" si="1"/>
        <v>157.83333333333331</v>
      </c>
      <c r="W10" s="6">
        <f t="shared" si="2"/>
        <v>0.28466666666666668</v>
      </c>
      <c r="X10" s="4">
        <v>8</v>
      </c>
      <c r="AB10" s="4"/>
      <c r="AC10" s="6"/>
    </row>
    <row r="11" spans="1:38" x14ac:dyDescent="0.25">
      <c r="A11" s="1">
        <v>61</v>
      </c>
      <c r="B11" s="1">
        <v>3</v>
      </c>
      <c r="C11" s="1">
        <v>2</v>
      </c>
      <c r="D11" s="1">
        <v>2014</v>
      </c>
      <c r="E11" s="1">
        <v>4</v>
      </c>
      <c r="F11" s="1">
        <v>120</v>
      </c>
      <c r="G11" s="1">
        <v>30</v>
      </c>
      <c r="H11" s="1">
        <v>132</v>
      </c>
      <c r="I11" s="1">
        <v>220.4</v>
      </c>
      <c r="J11" s="1">
        <v>87.7</v>
      </c>
      <c r="K11" s="1">
        <v>35.5</v>
      </c>
      <c r="L11" s="1">
        <v>309.5</v>
      </c>
      <c r="M11" s="1">
        <v>0</v>
      </c>
      <c r="N11" s="1">
        <v>0.33100000000000002</v>
      </c>
      <c r="O11" s="1">
        <v>0.54500000000000004</v>
      </c>
      <c r="P11" s="1">
        <v>132</v>
      </c>
      <c r="Q11" s="1"/>
      <c r="R11" s="1"/>
      <c r="S11" s="1">
        <f t="shared" si="3"/>
        <v>360</v>
      </c>
      <c r="T11" s="1">
        <f t="shared" si="4"/>
        <v>753.9</v>
      </c>
      <c r="U11" s="3">
        <f t="shared" si="0"/>
        <v>0.47751691205730207</v>
      </c>
      <c r="V11" s="44">
        <f t="shared" si="1"/>
        <v>153.96666666666667</v>
      </c>
      <c r="W11" s="3">
        <f t="shared" si="2"/>
        <v>0.30466666666666664</v>
      </c>
      <c r="X11" s="4">
        <v>9</v>
      </c>
      <c r="AB11" s="4"/>
      <c r="AC11" s="6"/>
    </row>
    <row r="12" spans="1:38" x14ac:dyDescent="0.25">
      <c r="A12" s="4">
        <v>61</v>
      </c>
      <c r="B12" s="4">
        <v>4</v>
      </c>
      <c r="C12" s="4">
        <v>2</v>
      </c>
      <c r="D12" s="4">
        <v>2014</v>
      </c>
      <c r="E12" s="4">
        <v>8</v>
      </c>
      <c r="F12" s="4">
        <v>240</v>
      </c>
      <c r="G12" s="4">
        <v>30</v>
      </c>
      <c r="H12" s="4">
        <v>125.6</v>
      </c>
      <c r="I12" s="4">
        <v>308.7</v>
      </c>
      <c r="J12" s="4">
        <v>182.5</v>
      </c>
      <c r="K12" s="4">
        <v>37.799999999999997</v>
      </c>
      <c r="L12" s="4">
        <v>404.1</v>
      </c>
      <c r="M12" s="4">
        <v>0</v>
      </c>
      <c r="N12" s="4">
        <v>0.159</v>
      </c>
      <c r="O12" s="4">
        <v>0.77800000000000002</v>
      </c>
      <c r="P12" s="4">
        <v>125.6</v>
      </c>
      <c r="S12" s="4">
        <f t="shared" si="3"/>
        <v>480</v>
      </c>
      <c r="T12" s="4">
        <f t="shared" si="4"/>
        <v>802.5</v>
      </c>
      <c r="U12" s="6">
        <f t="shared" si="0"/>
        <v>0.59813084112149528</v>
      </c>
      <c r="V12" s="71">
        <f t="shared" si="1"/>
        <v>138.6</v>
      </c>
      <c r="W12" s="6">
        <f t="shared" si="2"/>
        <v>0.2476666666666667</v>
      </c>
      <c r="X12" s="4">
        <v>10</v>
      </c>
      <c r="AB12" s="4"/>
      <c r="AC12" s="6"/>
    </row>
    <row r="13" spans="1:38" x14ac:dyDescent="0.25">
      <c r="A13" s="4">
        <v>61</v>
      </c>
      <c r="B13" s="4">
        <v>5</v>
      </c>
      <c r="C13" s="4">
        <v>2</v>
      </c>
      <c r="D13" s="4">
        <v>2014</v>
      </c>
      <c r="E13" s="4">
        <v>8</v>
      </c>
      <c r="F13" s="4">
        <v>240</v>
      </c>
      <c r="G13" s="4">
        <v>30</v>
      </c>
      <c r="H13" s="4">
        <v>125.2</v>
      </c>
      <c r="I13" s="4">
        <v>282.7</v>
      </c>
      <c r="J13" s="4">
        <v>156.9</v>
      </c>
      <c r="K13" s="4">
        <v>37</v>
      </c>
      <c r="L13" s="4">
        <v>371.5</v>
      </c>
      <c r="M13" s="4">
        <v>0</v>
      </c>
      <c r="N13" s="4">
        <v>0.185</v>
      </c>
      <c r="O13" s="4">
        <v>0.84899999999999998</v>
      </c>
      <c r="P13" s="4">
        <v>125.2</v>
      </c>
      <c r="S13" s="4">
        <f t="shared" si="3"/>
        <v>600</v>
      </c>
      <c r="T13" s="4">
        <f t="shared" si="4"/>
        <v>811.8</v>
      </c>
      <c r="U13" s="6">
        <f t="shared" si="0"/>
        <v>0.73909830007390986</v>
      </c>
      <c r="V13" s="71">
        <f t="shared" si="1"/>
        <v>127.60000000000001</v>
      </c>
      <c r="W13" s="6">
        <f t="shared" si="2"/>
        <v>0.22500000000000001</v>
      </c>
      <c r="X13" s="4">
        <v>11</v>
      </c>
      <c r="AB13" s="4"/>
      <c r="AC13" s="6"/>
    </row>
    <row r="14" spans="1:38" x14ac:dyDescent="0.25">
      <c r="A14" s="4">
        <v>61</v>
      </c>
      <c r="B14" s="4">
        <v>6</v>
      </c>
      <c r="C14" s="4">
        <v>2</v>
      </c>
      <c r="D14" s="4">
        <v>2014</v>
      </c>
      <c r="E14" s="4">
        <v>8</v>
      </c>
      <c r="F14" s="4">
        <v>240</v>
      </c>
      <c r="G14" s="4">
        <v>30</v>
      </c>
      <c r="H14" s="4">
        <v>90.9</v>
      </c>
      <c r="I14" s="4">
        <v>232.3</v>
      </c>
      <c r="J14" s="4">
        <v>140.80000000000001</v>
      </c>
      <c r="K14" s="4">
        <v>41.3</v>
      </c>
      <c r="L14" s="4">
        <v>324.3</v>
      </c>
      <c r="M14" s="4">
        <v>0</v>
      </c>
      <c r="N14" s="4">
        <v>0.20599999999999999</v>
      </c>
      <c r="O14" s="4">
        <v>1.0329999999999999</v>
      </c>
      <c r="P14" s="4">
        <v>90.9</v>
      </c>
      <c r="S14" s="4">
        <f t="shared" si="3"/>
        <v>720</v>
      </c>
      <c r="T14" s="4">
        <f t="shared" si="4"/>
        <v>823.7</v>
      </c>
      <c r="U14" s="6">
        <f t="shared" si="0"/>
        <v>0.8741046497511229</v>
      </c>
      <c r="V14" s="71">
        <f t="shared" si="1"/>
        <v>113.90000000000002</v>
      </c>
      <c r="W14" s="6">
        <f t="shared" si="2"/>
        <v>0.18333333333333332</v>
      </c>
      <c r="X14" s="4">
        <v>12</v>
      </c>
      <c r="AB14" s="4"/>
      <c r="AC14" s="6"/>
    </row>
    <row r="15" spans="1:38" x14ac:dyDescent="0.25">
      <c r="A15" s="1">
        <v>61</v>
      </c>
      <c r="B15" s="1">
        <v>7</v>
      </c>
      <c r="C15" s="1">
        <v>2</v>
      </c>
      <c r="D15" s="1">
        <v>2014</v>
      </c>
      <c r="E15" s="1">
        <v>8</v>
      </c>
      <c r="F15" s="1">
        <v>240</v>
      </c>
      <c r="G15" s="1">
        <v>30</v>
      </c>
      <c r="H15" s="1">
        <v>132.30000000000001</v>
      </c>
      <c r="I15" s="1">
        <v>287.8</v>
      </c>
      <c r="J15" s="1">
        <v>154.9</v>
      </c>
      <c r="K15" s="1">
        <v>34.200000000000003</v>
      </c>
      <c r="L15" s="1">
        <v>381.6</v>
      </c>
      <c r="M15" s="1">
        <v>1</v>
      </c>
      <c r="N15" s="1">
        <v>0.187</v>
      </c>
      <c r="O15" s="1">
        <v>0.83399999999999996</v>
      </c>
      <c r="P15" s="1">
        <v>132.30000000000001</v>
      </c>
      <c r="Q15" s="1"/>
      <c r="R15" s="1"/>
      <c r="S15" s="1">
        <f t="shared" si="3"/>
        <v>720</v>
      </c>
      <c r="T15" s="1">
        <f t="shared" si="4"/>
        <v>802.8</v>
      </c>
      <c r="U15" s="3">
        <f t="shared" si="0"/>
        <v>0.89686098654708524</v>
      </c>
      <c r="V15" s="44">
        <f t="shared" si="1"/>
        <v>116.13333333333334</v>
      </c>
      <c r="W15" s="3">
        <f t="shared" si="2"/>
        <v>0.19266666666666668</v>
      </c>
      <c r="X15" s="4">
        <v>13</v>
      </c>
      <c r="AB15" s="4"/>
      <c r="AC15" s="6"/>
    </row>
    <row r="16" spans="1:38" x14ac:dyDescent="0.25">
      <c r="A16" s="4">
        <v>61</v>
      </c>
      <c r="B16" s="4">
        <v>8</v>
      </c>
      <c r="C16" s="4">
        <v>2</v>
      </c>
      <c r="D16" s="4">
        <v>2014</v>
      </c>
      <c r="E16" s="4">
        <v>16</v>
      </c>
      <c r="F16" s="4">
        <v>480</v>
      </c>
      <c r="G16" s="4">
        <v>30</v>
      </c>
      <c r="H16" s="4">
        <v>126.3</v>
      </c>
      <c r="I16" s="4">
        <v>403.1</v>
      </c>
      <c r="J16" s="4">
        <v>276.3</v>
      </c>
      <c r="K16" s="4">
        <v>40.200000000000003</v>
      </c>
      <c r="L16" s="4">
        <v>495.6</v>
      </c>
      <c r="M16" s="4">
        <v>0</v>
      </c>
      <c r="N16" s="4">
        <v>0.105</v>
      </c>
      <c r="O16" s="4">
        <v>1.1910000000000001</v>
      </c>
      <c r="P16" s="4">
        <v>126.3</v>
      </c>
      <c r="S16" s="4">
        <f t="shared" si="3"/>
        <v>960</v>
      </c>
      <c r="T16" s="4">
        <f t="shared" si="4"/>
        <v>923.2</v>
      </c>
      <c r="U16" s="6">
        <f t="shared" si="0"/>
        <v>1.0398613518197573</v>
      </c>
      <c r="V16" s="71">
        <f t="shared" si="1"/>
        <v>116.5</v>
      </c>
      <c r="W16" s="6">
        <f t="shared" si="2"/>
        <v>0.16600000000000001</v>
      </c>
      <c r="X16" s="4">
        <v>14</v>
      </c>
      <c r="AB16" s="4"/>
      <c r="AC16" s="6"/>
    </row>
    <row r="17" spans="1:29" x14ac:dyDescent="0.25">
      <c r="A17" s="4">
        <v>61</v>
      </c>
      <c r="B17" s="4">
        <v>9</v>
      </c>
      <c r="C17" s="4">
        <v>2</v>
      </c>
      <c r="D17" s="4">
        <v>2014</v>
      </c>
      <c r="E17" s="4">
        <v>16</v>
      </c>
      <c r="F17" s="4">
        <v>480</v>
      </c>
      <c r="G17" s="4">
        <v>30</v>
      </c>
      <c r="H17" s="4">
        <v>133.5</v>
      </c>
      <c r="I17" s="4">
        <v>428.6</v>
      </c>
      <c r="J17" s="4">
        <v>294.39999999999998</v>
      </c>
      <c r="K17" s="4">
        <v>44.6</v>
      </c>
      <c r="L17" s="4">
        <v>520.70000000000005</v>
      </c>
      <c r="M17" s="4">
        <v>0</v>
      </c>
      <c r="N17" s="4">
        <v>9.9000000000000005E-2</v>
      </c>
      <c r="O17" s="4">
        <v>1.1200000000000001</v>
      </c>
      <c r="P17" s="4">
        <v>133.5</v>
      </c>
      <c r="S17" s="4">
        <f t="shared" si="3"/>
        <v>1200</v>
      </c>
      <c r="T17" s="4">
        <f t="shared" si="4"/>
        <v>1119.5</v>
      </c>
      <c r="U17" s="6">
        <f t="shared" si="0"/>
        <v>1.0719071013845467</v>
      </c>
      <c r="V17" s="71">
        <f t="shared" si="1"/>
        <v>130.70000000000002</v>
      </c>
      <c r="W17" s="6">
        <f t="shared" si="2"/>
        <v>0.13033333333333333</v>
      </c>
      <c r="X17" s="4">
        <v>15</v>
      </c>
      <c r="AA17" s="1">
        <v>180</v>
      </c>
      <c r="AB17" s="1">
        <v>667.3</v>
      </c>
      <c r="AC17" s="3">
        <v>0.27</v>
      </c>
    </row>
    <row r="18" spans="1:29" x14ac:dyDescent="0.25">
      <c r="A18" s="1">
        <v>61</v>
      </c>
      <c r="B18" s="1">
        <v>10</v>
      </c>
      <c r="C18" s="1">
        <v>2</v>
      </c>
      <c r="D18" s="1">
        <v>2014</v>
      </c>
      <c r="E18" s="1">
        <v>16</v>
      </c>
      <c r="F18" s="1">
        <v>480</v>
      </c>
      <c r="G18" s="1">
        <v>30</v>
      </c>
      <c r="H18" s="1">
        <v>146.1</v>
      </c>
      <c r="I18" s="1">
        <v>434.8</v>
      </c>
      <c r="J18" s="1">
        <v>288.10000000000002</v>
      </c>
      <c r="K18" s="1">
        <v>37.6</v>
      </c>
      <c r="L18" s="1">
        <v>528.70000000000005</v>
      </c>
      <c r="M18" s="1">
        <v>0</v>
      </c>
      <c r="N18" s="1">
        <v>0.10100000000000001</v>
      </c>
      <c r="O18" s="1">
        <v>1.1040000000000001</v>
      </c>
      <c r="P18" s="1">
        <v>146.1</v>
      </c>
      <c r="Q18" s="1"/>
      <c r="R18" s="1"/>
      <c r="S18" s="1">
        <f t="shared" si="3"/>
        <v>1440</v>
      </c>
      <c r="T18" s="1">
        <f t="shared" si="4"/>
        <v>1266.5</v>
      </c>
      <c r="U18" s="3">
        <f t="shared" si="0"/>
        <v>1.136991709435452</v>
      </c>
      <c r="V18" s="44">
        <f t="shared" si="1"/>
        <v>135.29999999999998</v>
      </c>
      <c r="W18" s="3">
        <f t="shared" si="2"/>
        <v>0.10166666666666668</v>
      </c>
      <c r="X18" s="4">
        <v>16</v>
      </c>
      <c r="AA18" s="1">
        <v>360</v>
      </c>
      <c r="AB18" s="1">
        <v>753.9</v>
      </c>
      <c r="AC18" s="3">
        <v>0.47799999999999998</v>
      </c>
    </row>
    <row r="19" spans="1:29" x14ac:dyDescent="0.25">
      <c r="A19" s="4">
        <v>61</v>
      </c>
      <c r="B19" s="4">
        <v>12</v>
      </c>
      <c r="C19" s="4">
        <v>2</v>
      </c>
      <c r="D19" s="4">
        <v>2014</v>
      </c>
      <c r="E19" s="4">
        <v>32</v>
      </c>
      <c r="F19" s="4">
        <v>960</v>
      </c>
      <c r="G19" s="4">
        <v>30</v>
      </c>
      <c r="H19" s="4">
        <v>227.9</v>
      </c>
      <c r="I19" s="4">
        <v>893.8</v>
      </c>
      <c r="J19" s="4">
        <v>665.3</v>
      </c>
      <c r="K19" s="4">
        <v>28.6</v>
      </c>
      <c r="L19" s="4">
        <v>990.5</v>
      </c>
      <c r="M19" s="4">
        <v>0</v>
      </c>
      <c r="N19" s="4">
        <v>4.3999999999999997E-2</v>
      </c>
      <c r="O19" s="4">
        <v>1.0740000000000001</v>
      </c>
      <c r="P19" s="4">
        <v>227.9</v>
      </c>
      <c r="S19" s="4">
        <f t="shared" ref="S19:S21" si="5">F17+F18+F19</f>
        <v>1920</v>
      </c>
      <c r="T19" s="4">
        <f t="shared" si="4"/>
        <v>1757.2</v>
      </c>
      <c r="U19" s="6">
        <f t="shared" si="0"/>
        <v>1.0926473935806966</v>
      </c>
      <c r="V19" s="71">
        <f t="shared" si="1"/>
        <v>169.16666666666666</v>
      </c>
      <c r="W19" s="6">
        <f t="shared" si="2"/>
        <v>8.1333333333333327E-2</v>
      </c>
      <c r="X19" s="4">
        <v>17</v>
      </c>
      <c r="AA19" s="1">
        <v>720</v>
      </c>
      <c r="AB19" s="1">
        <v>802.8</v>
      </c>
      <c r="AC19" s="3">
        <v>0.89700000000000002</v>
      </c>
    </row>
    <row r="20" spans="1:29" x14ac:dyDescent="0.25">
      <c r="A20" s="4">
        <v>61</v>
      </c>
      <c r="B20" s="4">
        <v>13</v>
      </c>
      <c r="C20" s="4">
        <v>2</v>
      </c>
      <c r="D20" s="4">
        <v>2014</v>
      </c>
      <c r="E20" s="4">
        <v>32</v>
      </c>
      <c r="F20" s="4">
        <v>960</v>
      </c>
      <c r="G20" s="4">
        <v>30</v>
      </c>
      <c r="H20" s="4">
        <v>155.19999999999999</v>
      </c>
      <c r="I20" s="4">
        <v>842.2</v>
      </c>
      <c r="J20" s="4">
        <v>686.4</v>
      </c>
      <c r="K20" s="4">
        <v>37.700000000000003</v>
      </c>
      <c r="L20" s="4">
        <v>933.2</v>
      </c>
      <c r="M20" s="4">
        <v>0</v>
      </c>
      <c r="N20" s="4">
        <v>4.2000000000000003E-2</v>
      </c>
      <c r="O20" s="4">
        <v>1.1399999999999999</v>
      </c>
      <c r="P20" s="4">
        <v>155.19999999999999</v>
      </c>
      <c r="S20" s="4">
        <f t="shared" si="5"/>
        <v>2400</v>
      </c>
      <c r="T20" s="4">
        <f t="shared" si="4"/>
        <v>2170.8000000000002</v>
      </c>
      <c r="U20" s="6">
        <f t="shared" si="0"/>
        <v>1.1055831951354338</v>
      </c>
      <c r="V20" s="71">
        <f t="shared" si="1"/>
        <v>176.4</v>
      </c>
      <c r="W20" s="6">
        <f t="shared" si="2"/>
        <v>6.2333333333333345E-2</v>
      </c>
      <c r="X20" s="4">
        <v>18</v>
      </c>
      <c r="AA20" s="1">
        <v>1440</v>
      </c>
      <c r="AB20" s="1">
        <v>1266.5</v>
      </c>
      <c r="AC20" s="3">
        <v>1.137</v>
      </c>
    </row>
    <row r="21" spans="1:29" x14ac:dyDescent="0.25">
      <c r="A21" s="1">
        <v>61</v>
      </c>
      <c r="B21" s="1">
        <v>14</v>
      </c>
      <c r="C21" s="1">
        <v>2</v>
      </c>
      <c r="D21" s="1">
        <v>2014</v>
      </c>
      <c r="E21" s="1">
        <v>32</v>
      </c>
      <c r="F21" s="1">
        <v>960</v>
      </c>
      <c r="G21" s="1">
        <v>30</v>
      </c>
      <c r="H21" s="1">
        <v>245.8</v>
      </c>
      <c r="I21" s="1">
        <v>1253.0999999999999</v>
      </c>
      <c r="J21" s="1">
        <v>1006.7</v>
      </c>
      <c r="K21" s="1">
        <v>29.5</v>
      </c>
      <c r="L21" s="1">
        <v>1344.4</v>
      </c>
      <c r="M21" s="1">
        <v>0</v>
      </c>
      <c r="N21" s="1">
        <v>2.9000000000000001E-2</v>
      </c>
      <c r="O21" s="1">
        <v>0.76600000000000001</v>
      </c>
      <c r="P21" s="1">
        <v>245.8</v>
      </c>
      <c r="Q21" s="1"/>
      <c r="R21" s="1"/>
      <c r="S21" s="1">
        <f t="shared" si="5"/>
        <v>2880</v>
      </c>
      <c r="T21" s="1">
        <f t="shared" si="4"/>
        <v>2989.1</v>
      </c>
      <c r="U21" s="3">
        <f t="shared" si="0"/>
        <v>0.96350071928005088</v>
      </c>
      <c r="V21" s="44">
        <f t="shared" si="1"/>
        <v>209.63333333333335</v>
      </c>
      <c r="W21" s="3">
        <f t="shared" si="2"/>
        <v>3.833333333333333E-2</v>
      </c>
      <c r="X21" s="4">
        <v>19</v>
      </c>
      <c r="AA21" s="1">
        <v>2880</v>
      </c>
      <c r="AB21" s="1">
        <v>2989.1</v>
      </c>
      <c r="AC21" s="3">
        <v>0.96399999999999997</v>
      </c>
    </row>
    <row r="22" spans="1:29" x14ac:dyDescent="0.25">
      <c r="A22" s="4">
        <v>61</v>
      </c>
      <c r="B22" s="4">
        <v>15</v>
      </c>
      <c r="C22" s="4">
        <v>2</v>
      </c>
      <c r="D22" s="4">
        <v>2014</v>
      </c>
      <c r="E22" s="4">
        <v>64</v>
      </c>
      <c r="F22" s="4">
        <v>1920</v>
      </c>
      <c r="G22" s="4">
        <v>30</v>
      </c>
      <c r="H22" s="4">
        <v>280.10000000000002</v>
      </c>
      <c r="I22" s="4">
        <v>1673.4</v>
      </c>
      <c r="J22" s="4">
        <v>1392.7</v>
      </c>
      <c r="K22" s="4">
        <v>30.2</v>
      </c>
      <c r="L22" s="4">
        <v>1763.7</v>
      </c>
      <c r="M22" s="4">
        <v>0</v>
      </c>
      <c r="N22" s="4">
        <v>2.1000000000000001E-2</v>
      </c>
      <c r="O22" s="4">
        <v>1.147</v>
      </c>
      <c r="P22" s="4">
        <v>280.10000000000002</v>
      </c>
      <c r="S22" s="4">
        <f t="shared" ref="S22:S27" si="6">F20+F21+F22</f>
        <v>3840</v>
      </c>
      <c r="T22" s="4">
        <f t="shared" si="4"/>
        <v>3768.7000000000003</v>
      </c>
      <c r="U22" s="6">
        <f t="shared" si="0"/>
        <v>1.0189189906333749</v>
      </c>
      <c r="V22" s="71">
        <f t="shared" si="1"/>
        <v>227.03333333333333</v>
      </c>
      <c r="W22" s="6">
        <f t="shared" si="2"/>
        <v>3.0666666666666672E-2</v>
      </c>
      <c r="X22" s="4">
        <v>20</v>
      </c>
      <c r="AA22" s="1">
        <v>5760</v>
      </c>
      <c r="AB22" s="1">
        <v>6447.5</v>
      </c>
      <c r="AC22" s="3">
        <v>0.89300000000000002</v>
      </c>
    </row>
    <row r="23" spans="1:29" x14ac:dyDescent="0.25">
      <c r="A23" s="4">
        <v>61</v>
      </c>
      <c r="B23" s="4">
        <v>16</v>
      </c>
      <c r="C23" s="4">
        <v>2</v>
      </c>
      <c r="D23" s="4">
        <v>2014</v>
      </c>
      <c r="E23" s="4">
        <v>64</v>
      </c>
      <c r="F23" s="4">
        <v>1920</v>
      </c>
      <c r="G23" s="4">
        <v>30</v>
      </c>
      <c r="H23" s="4">
        <v>337.1</v>
      </c>
      <c r="I23" s="4">
        <v>2171.1999999999998</v>
      </c>
      <c r="J23" s="4">
        <v>1833.5</v>
      </c>
      <c r="K23" s="4">
        <v>36.9</v>
      </c>
      <c r="L23" s="4">
        <v>2260.6999999999998</v>
      </c>
      <c r="M23" s="4">
        <v>0</v>
      </c>
      <c r="N23" s="4">
        <v>1.6E-2</v>
      </c>
      <c r="O23" s="4">
        <v>0.88400000000000001</v>
      </c>
      <c r="P23" s="4">
        <v>337.1</v>
      </c>
      <c r="S23" s="4">
        <f t="shared" si="6"/>
        <v>4800</v>
      </c>
      <c r="T23" s="4">
        <f t="shared" si="4"/>
        <v>5097.7</v>
      </c>
      <c r="U23" s="6">
        <f t="shared" si="0"/>
        <v>0.9416011142279852</v>
      </c>
      <c r="V23" s="71">
        <f t="shared" si="1"/>
        <v>287.66666666666669</v>
      </c>
      <c r="W23" s="6">
        <f t="shared" si="2"/>
        <v>2.2000000000000002E-2</v>
      </c>
      <c r="X23" s="4">
        <v>21</v>
      </c>
      <c r="AA23" s="1">
        <v>5554</v>
      </c>
      <c r="AB23" s="1">
        <v>7200</v>
      </c>
      <c r="AC23" s="3">
        <v>0.77100000000000002</v>
      </c>
    </row>
    <row r="24" spans="1:29" x14ac:dyDescent="0.25">
      <c r="A24" s="4">
        <v>61</v>
      </c>
      <c r="B24" s="4">
        <v>18</v>
      </c>
      <c r="C24" s="4">
        <v>2</v>
      </c>
      <c r="D24" s="4">
        <v>2014</v>
      </c>
      <c r="E24" s="4">
        <v>64</v>
      </c>
      <c r="F24" s="4">
        <v>1920</v>
      </c>
      <c r="G24" s="4">
        <v>30</v>
      </c>
      <c r="H24" s="4">
        <v>339.9</v>
      </c>
      <c r="I24" s="4">
        <v>2208.3000000000002</v>
      </c>
      <c r="J24" s="4">
        <v>1867.8</v>
      </c>
      <c r="K24" s="4">
        <v>32.1</v>
      </c>
      <c r="L24" s="4">
        <v>2298.3000000000002</v>
      </c>
      <c r="M24" s="4">
        <v>0</v>
      </c>
      <c r="N24" s="4">
        <v>1.6E-2</v>
      </c>
      <c r="O24" s="4">
        <v>0.86899999999999999</v>
      </c>
      <c r="P24" s="4">
        <v>339.9</v>
      </c>
      <c r="S24" s="4">
        <f t="shared" si="6"/>
        <v>5760</v>
      </c>
      <c r="T24" s="4">
        <f t="shared" si="4"/>
        <v>6052.9</v>
      </c>
      <c r="U24" s="6">
        <f t="shared" si="0"/>
        <v>0.95160997207949916</v>
      </c>
      <c r="V24" s="71">
        <f t="shared" si="1"/>
        <v>319.03333333333336</v>
      </c>
      <c r="W24" s="6">
        <f t="shared" si="2"/>
        <v>1.7666666666666667E-2</v>
      </c>
      <c r="X24" s="4">
        <v>22</v>
      </c>
      <c r="AA24" s="1">
        <v>4154</v>
      </c>
      <c r="AB24" s="1">
        <v>7200</v>
      </c>
      <c r="AC24" s="3">
        <v>0.57699999999999996</v>
      </c>
    </row>
    <row r="25" spans="1:29" x14ac:dyDescent="0.25">
      <c r="A25" s="1">
        <v>61</v>
      </c>
      <c r="B25" s="1">
        <v>19</v>
      </c>
      <c r="C25" s="1">
        <v>2</v>
      </c>
      <c r="D25" s="1">
        <v>2014</v>
      </c>
      <c r="E25" s="1">
        <v>64</v>
      </c>
      <c r="F25" s="1">
        <v>1920</v>
      </c>
      <c r="G25" s="1">
        <v>30</v>
      </c>
      <c r="H25" s="1">
        <v>488.4</v>
      </c>
      <c r="I25" s="1">
        <v>2068</v>
      </c>
      <c r="J25" s="1">
        <v>1579</v>
      </c>
      <c r="K25" s="1">
        <v>41.3</v>
      </c>
      <c r="L25" s="1">
        <v>2156.1</v>
      </c>
      <c r="M25" s="1">
        <v>0</v>
      </c>
      <c r="N25" s="1">
        <v>1.7999999999999999E-2</v>
      </c>
      <c r="O25" s="1">
        <v>0.92800000000000005</v>
      </c>
      <c r="P25" s="1">
        <v>488.4</v>
      </c>
      <c r="Q25" s="1"/>
      <c r="R25" s="1"/>
      <c r="S25" s="1">
        <f t="shared" si="6"/>
        <v>5760</v>
      </c>
      <c r="T25" s="1">
        <f t="shared" si="4"/>
        <v>6447.5</v>
      </c>
      <c r="U25" s="3">
        <f t="shared" si="0"/>
        <v>0.89336952307095774</v>
      </c>
      <c r="V25" s="44">
        <f t="shared" si="1"/>
        <v>388.4666666666667</v>
      </c>
      <c r="W25" s="3">
        <f t="shared" si="2"/>
        <v>1.6666666666666666E-2</v>
      </c>
      <c r="X25" s="4">
        <v>23</v>
      </c>
      <c r="AA25" s="1">
        <v>1807</v>
      </c>
      <c r="AB25" s="1">
        <v>7200</v>
      </c>
      <c r="AC25" s="3">
        <v>0.251</v>
      </c>
    </row>
    <row r="26" spans="1:29" x14ac:dyDescent="0.25">
      <c r="A26" s="4">
        <v>61</v>
      </c>
      <c r="B26" s="4">
        <v>22</v>
      </c>
      <c r="C26" s="4">
        <v>2</v>
      </c>
      <c r="D26" s="4">
        <v>2014</v>
      </c>
      <c r="E26" s="4">
        <v>128</v>
      </c>
      <c r="F26" s="4">
        <v>1670</v>
      </c>
      <c r="G26" s="4">
        <v>13</v>
      </c>
      <c r="H26" s="4">
        <v>301.60000000000002</v>
      </c>
      <c r="I26" s="4">
        <v>2400</v>
      </c>
      <c r="J26" s="4">
        <v>2098.1</v>
      </c>
      <c r="K26" s="4">
        <v>17.5</v>
      </c>
      <c r="L26" s="4">
        <v>2438.9</v>
      </c>
      <c r="M26" s="4">
        <v>0</v>
      </c>
      <c r="N26" s="4">
        <v>6.0000000000000001E-3</v>
      </c>
      <c r="O26" s="4">
        <v>0.69599999999999995</v>
      </c>
      <c r="P26" s="4">
        <v>301.60000000000002</v>
      </c>
      <c r="S26" s="4">
        <f t="shared" si="6"/>
        <v>5510</v>
      </c>
      <c r="T26" s="4">
        <f t="shared" si="4"/>
        <v>6676.3</v>
      </c>
      <c r="U26" s="6">
        <f t="shared" si="0"/>
        <v>0.82530743076254809</v>
      </c>
      <c r="V26" s="71">
        <f t="shared" si="1"/>
        <v>376.63333333333338</v>
      </c>
      <c r="W26" s="6">
        <f t="shared" si="2"/>
        <v>1.3333333333333334E-2</v>
      </c>
      <c r="X26" s="4">
        <v>24</v>
      </c>
      <c r="AB26" s="4"/>
      <c r="AC26" s="6"/>
    </row>
    <row r="27" spans="1:29" x14ac:dyDescent="0.25">
      <c r="A27" s="4">
        <v>61</v>
      </c>
      <c r="B27" s="4">
        <v>23</v>
      </c>
      <c r="C27" s="4">
        <v>2</v>
      </c>
      <c r="D27" s="4">
        <v>2014</v>
      </c>
      <c r="E27" s="4">
        <v>128</v>
      </c>
      <c r="F27" s="4">
        <v>1277</v>
      </c>
      <c r="G27" s="4">
        <v>9</v>
      </c>
      <c r="H27" s="4">
        <v>177.6</v>
      </c>
      <c r="I27" s="4">
        <v>2400</v>
      </c>
      <c r="J27" s="4">
        <v>2222.1999999999998</v>
      </c>
      <c r="K27" s="4">
        <v>13.2</v>
      </c>
      <c r="L27" s="4">
        <v>2427.1</v>
      </c>
      <c r="M27" s="4">
        <v>0</v>
      </c>
      <c r="N27" s="4">
        <v>4.0000000000000001E-3</v>
      </c>
      <c r="O27" s="4">
        <v>0.53200000000000003</v>
      </c>
      <c r="P27" s="4">
        <v>177.6</v>
      </c>
      <c r="S27" s="4">
        <f t="shared" si="6"/>
        <v>4867</v>
      </c>
      <c r="T27" s="4">
        <f t="shared" si="4"/>
        <v>6868</v>
      </c>
      <c r="U27" s="6">
        <f t="shared" si="0"/>
        <v>0.70864880605707625</v>
      </c>
      <c r="V27" s="71">
        <f t="shared" si="1"/>
        <v>322.53333333333336</v>
      </c>
      <c r="W27" s="6">
        <f t="shared" si="2"/>
        <v>9.3333333333333341E-3</v>
      </c>
      <c r="X27" s="4">
        <v>25</v>
      </c>
      <c r="AB27" s="4"/>
      <c r="AC27" s="6"/>
    </row>
    <row r="28" spans="1:29" x14ac:dyDescent="0.25">
      <c r="A28" s="4">
        <v>61</v>
      </c>
      <c r="B28" s="4">
        <v>24</v>
      </c>
      <c r="C28" s="4">
        <v>2</v>
      </c>
      <c r="D28" s="4">
        <v>2014</v>
      </c>
      <c r="E28" s="4">
        <v>128</v>
      </c>
      <c r="F28" s="4">
        <v>2443</v>
      </c>
      <c r="G28" s="4">
        <v>19</v>
      </c>
      <c r="H28" s="4">
        <v>407.6</v>
      </c>
      <c r="I28" s="4">
        <v>2400</v>
      </c>
      <c r="J28" s="4">
        <v>1992</v>
      </c>
      <c r="K28" s="4">
        <v>22.5</v>
      </c>
      <c r="L28" s="4">
        <v>2458.6999999999998</v>
      </c>
      <c r="M28" s="4">
        <v>0</v>
      </c>
      <c r="N28" s="4">
        <v>8.9999999999999993E-3</v>
      </c>
      <c r="O28" s="4">
        <v>1.018</v>
      </c>
      <c r="P28" s="4">
        <v>407.6</v>
      </c>
      <c r="S28" s="4">
        <f>F26+F27+F28</f>
        <v>5390</v>
      </c>
      <c r="T28" s="4">
        <f t="shared" si="4"/>
        <v>7200</v>
      </c>
      <c r="U28" s="6">
        <f t="shared" si="0"/>
        <v>0.74861111111111112</v>
      </c>
      <c r="V28" s="71">
        <f t="shared" si="1"/>
        <v>295.60000000000002</v>
      </c>
      <c r="W28" s="6">
        <f t="shared" si="2"/>
        <v>6.3333333333333332E-3</v>
      </c>
      <c r="X28" s="4">
        <v>26</v>
      </c>
      <c r="AB28" s="4"/>
      <c r="AC28" s="6"/>
    </row>
    <row r="29" spans="1:29" x14ac:dyDescent="0.25">
      <c r="A29" s="1">
        <v>61</v>
      </c>
      <c r="B29" s="1">
        <v>25</v>
      </c>
      <c r="C29" s="1">
        <v>2</v>
      </c>
      <c r="D29" s="1">
        <v>2014</v>
      </c>
      <c r="E29" s="1">
        <v>128</v>
      </c>
      <c r="F29" s="1">
        <v>1834</v>
      </c>
      <c r="G29" s="1">
        <v>14</v>
      </c>
      <c r="H29" s="1">
        <v>453.2</v>
      </c>
      <c r="I29" s="1">
        <v>2400</v>
      </c>
      <c r="J29" s="1">
        <v>1946.5</v>
      </c>
      <c r="K29" s="1">
        <v>17.600000000000001</v>
      </c>
      <c r="L29" s="1">
        <v>2444.3000000000002</v>
      </c>
      <c r="M29" s="1">
        <v>0</v>
      </c>
      <c r="N29" s="1">
        <v>7.0000000000000001E-3</v>
      </c>
      <c r="O29" s="1">
        <v>0.76400000000000001</v>
      </c>
      <c r="P29" s="1">
        <v>453.2</v>
      </c>
      <c r="Q29" s="1"/>
      <c r="R29" s="1"/>
      <c r="S29" s="1">
        <f>F27+F28+F29</f>
        <v>5554</v>
      </c>
      <c r="T29" s="1">
        <f t="shared" si="4"/>
        <v>7200</v>
      </c>
      <c r="U29" s="3">
        <f t="shared" si="0"/>
        <v>0.7713888888888889</v>
      </c>
      <c r="V29" s="44">
        <f t="shared" si="1"/>
        <v>346.13333333333338</v>
      </c>
      <c r="W29" s="3">
        <f t="shared" si="2"/>
        <v>6.6666666666666671E-3</v>
      </c>
      <c r="X29" s="4">
        <v>27</v>
      </c>
      <c r="AB29" s="4"/>
      <c r="AC29" s="6"/>
    </row>
    <row r="30" spans="1:29" x14ac:dyDescent="0.25">
      <c r="A30" s="4">
        <v>61</v>
      </c>
      <c r="B30" s="4">
        <v>26</v>
      </c>
      <c r="C30" s="4">
        <v>2</v>
      </c>
      <c r="D30" s="4">
        <v>2014</v>
      </c>
      <c r="E30" s="4">
        <v>256</v>
      </c>
      <c r="F30" s="4">
        <v>1280</v>
      </c>
      <c r="G30" s="4">
        <v>5</v>
      </c>
      <c r="H30" s="4">
        <v>121.4</v>
      </c>
      <c r="I30" s="4">
        <v>2400</v>
      </c>
      <c r="J30" s="4">
        <v>2278.5</v>
      </c>
      <c r="K30" s="4">
        <v>7.3</v>
      </c>
      <c r="L30" s="4">
        <v>2416</v>
      </c>
      <c r="M30" s="4">
        <v>0</v>
      </c>
      <c r="N30" s="4">
        <v>2E-3</v>
      </c>
      <c r="O30" s="4">
        <v>0.53300000000000003</v>
      </c>
      <c r="P30" s="4">
        <v>121.4</v>
      </c>
      <c r="S30" s="4">
        <f>F28+F29+F30</f>
        <v>5557</v>
      </c>
      <c r="T30" s="4">
        <f t="shared" si="4"/>
        <v>7200</v>
      </c>
      <c r="U30" s="6">
        <f t="shared" si="0"/>
        <v>0.77180555555555552</v>
      </c>
      <c r="V30" s="71">
        <f t="shared" si="1"/>
        <v>327.39999999999998</v>
      </c>
      <c r="W30" s="6">
        <f t="shared" si="2"/>
        <v>6.000000000000001E-3</v>
      </c>
      <c r="X30" s="4">
        <v>28</v>
      </c>
      <c r="AB30" s="4"/>
      <c r="AC30" s="6"/>
    </row>
    <row r="31" spans="1:29" x14ac:dyDescent="0.25">
      <c r="A31" s="4">
        <v>61</v>
      </c>
      <c r="B31" s="4">
        <v>27</v>
      </c>
      <c r="C31" s="4">
        <v>2</v>
      </c>
      <c r="D31" s="4">
        <v>2014</v>
      </c>
      <c r="E31" s="4">
        <v>256</v>
      </c>
      <c r="F31" s="4">
        <v>1280</v>
      </c>
      <c r="G31" s="4">
        <v>5</v>
      </c>
      <c r="H31" s="4">
        <v>337.5</v>
      </c>
      <c r="I31" s="4">
        <v>2400</v>
      </c>
      <c r="J31" s="4">
        <v>2062.4</v>
      </c>
      <c r="K31" s="4">
        <v>6</v>
      </c>
      <c r="L31" s="4">
        <v>2415</v>
      </c>
      <c r="M31" s="4">
        <v>0</v>
      </c>
      <c r="N31" s="4">
        <v>2E-3</v>
      </c>
      <c r="O31" s="4">
        <v>0.53300000000000003</v>
      </c>
      <c r="P31" s="4">
        <v>337.5</v>
      </c>
      <c r="S31" s="4">
        <f>F29+F30+F31</f>
        <v>4394</v>
      </c>
      <c r="T31" s="4">
        <f t="shared" si="4"/>
        <v>7200</v>
      </c>
      <c r="U31" s="6">
        <f t="shared" si="0"/>
        <v>0.61027777777777781</v>
      </c>
      <c r="V31" s="71">
        <f t="shared" si="1"/>
        <v>304.03333333333336</v>
      </c>
      <c r="W31" s="6">
        <f t="shared" si="2"/>
        <v>3.666666666666667E-3</v>
      </c>
      <c r="X31" s="4">
        <v>29</v>
      </c>
      <c r="AB31" s="4"/>
      <c r="AC31" s="6"/>
    </row>
    <row r="32" spans="1:29" x14ac:dyDescent="0.25">
      <c r="A32" s="1">
        <v>61</v>
      </c>
      <c r="B32" s="1">
        <v>28</v>
      </c>
      <c r="C32" s="1">
        <v>2</v>
      </c>
      <c r="D32" s="1">
        <v>2014</v>
      </c>
      <c r="E32" s="1">
        <v>256</v>
      </c>
      <c r="F32" s="1">
        <v>1594</v>
      </c>
      <c r="G32" s="1">
        <v>6</v>
      </c>
      <c r="H32" s="1">
        <v>153.33000000000001</v>
      </c>
      <c r="I32" s="1">
        <v>2400</v>
      </c>
      <c r="J32" s="1">
        <v>2246.5</v>
      </c>
      <c r="K32" s="1">
        <v>5.9</v>
      </c>
      <c r="L32" s="1">
        <v>2418</v>
      </c>
      <c r="M32" s="1">
        <v>0</v>
      </c>
      <c r="N32" s="1">
        <v>2E-3</v>
      </c>
      <c r="O32" s="1">
        <v>0.66400000000000003</v>
      </c>
      <c r="P32" s="1">
        <v>153.30000000000001</v>
      </c>
      <c r="Q32" s="1"/>
      <c r="R32" s="1"/>
      <c r="S32" s="1">
        <f>F30+F31+F32</f>
        <v>4154</v>
      </c>
      <c r="T32" s="1">
        <f t="shared" si="4"/>
        <v>7200</v>
      </c>
      <c r="U32" s="3">
        <f t="shared" si="0"/>
        <v>0.57694444444444448</v>
      </c>
      <c r="V32" s="44">
        <f t="shared" si="1"/>
        <v>204.06666666666669</v>
      </c>
      <c r="W32" s="3">
        <f t="shared" si="2"/>
        <v>2E-3</v>
      </c>
      <c r="X32" s="4">
        <v>30</v>
      </c>
      <c r="AB32" s="4"/>
      <c r="AC32" s="6"/>
    </row>
    <row r="33" spans="1:29" x14ac:dyDescent="0.25">
      <c r="A33" s="4">
        <v>61</v>
      </c>
      <c r="B33" s="4">
        <v>5</v>
      </c>
      <c r="C33" s="4">
        <v>3</v>
      </c>
      <c r="D33" s="4">
        <v>2014</v>
      </c>
      <c r="E33" s="4">
        <v>512</v>
      </c>
      <c r="F33" s="4">
        <v>78</v>
      </c>
      <c r="G33" s="4">
        <v>0</v>
      </c>
      <c r="H33" s="4">
        <v>110.5</v>
      </c>
      <c r="I33" s="4">
        <v>2400</v>
      </c>
      <c r="J33" s="4">
        <v>2289.5</v>
      </c>
      <c r="K33" s="4">
        <v>0</v>
      </c>
      <c r="L33" s="4">
        <v>2400</v>
      </c>
      <c r="M33" s="4">
        <v>0</v>
      </c>
      <c r="N33" s="4">
        <v>2.1000000000000001E-2</v>
      </c>
      <c r="O33" s="4">
        <v>3.3000000000000002E-2</v>
      </c>
      <c r="P33" s="4">
        <v>110.5</v>
      </c>
      <c r="S33" s="4">
        <f>F30+F31+F33</f>
        <v>2638</v>
      </c>
      <c r="T33" s="4">
        <f>I30+I31+I33</f>
        <v>7200</v>
      </c>
      <c r="U33" s="6">
        <f t="shared" si="0"/>
        <v>0.36638888888888888</v>
      </c>
      <c r="V33" s="71">
        <f t="shared" si="1"/>
        <v>200.43333333333331</v>
      </c>
      <c r="W33" s="6">
        <f t="shared" si="2"/>
        <v>8.3333333333333332E-3</v>
      </c>
      <c r="X33" s="4">
        <v>31</v>
      </c>
      <c r="AB33" s="4"/>
      <c r="AC33" s="6"/>
    </row>
    <row r="34" spans="1:29" x14ac:dyDescent="0.25">
      <c r="A34" s="1">
        <v>61</v>
      </c>
      <c r="B34" s="1">
        <v>6</v>
      </c>
      <c r="C34" s="1">
        <v>3</v>
      </c>
      <c r="D34" s="1">
        <v>2014</v>
      </c>
      <c r="E34" s="1">
        <v>512</v>
      </c>
      <c r="F34" s="1">
        <v>449</v>
      </c>
      <c r="G34" s="1">
        <v>0</v>
      </c>
      <c r="H34" s="1">
        <v>2.7</v>
      </c>
      <c r="I34" s="1">
        <v>2400</v>
      </c>
      <c r="J34" s="1">
        <v>2397.3000000000002</v>
      </c>
      <c r="K34" s="1">
        <v>0</v>
      </c>
      <c r="L34" s="1">
        <v>2400</v>
      </c>
      <c r="M34" s="1">
        <v>0</v>
      </c>
      <c r="N34" s="1">
        <v>0</v>
      </c>
      <c r="O34" s="1">
        <v>0.187</v>
      </c>
      <c r="P34" s="1">
        <v>2.7</v>
      </c>
      <c r="Q34" s="1"/>
      <c r="R34" s="1"/>
      <c r="S34" s="1">
        <f>F31+F33+F34</f>
        <v>1807</v>
      </c>
      <c r="T34" s="1">
        <f>I31+I33+I34</f>
        <v>7200</v>
      </c>
      <c r="U34" s="3">
        <f t="shared" si="0"/>
        <v>0.25097222222222221</v>
      </c>
      <c r="V34" s="44">
        <f t="shared" si="1"/>
        <v>88.833333333333329</v>
      </c>
      <c r="W34" s="3">
        <f t="shared" si="2"/>
        <v>7.6666666666666662E-3</v>
      </c>
      <c r="X34" s="4">
        <v>32</v>
      </c>
      <c r="AB34" s="4"/>
      <c r="AC34" s="6"/>
    </row>
    <row r="35" spans="1:29" x14ac:dyDescent="0.25">
      <c r="V35" s="6"/>
      <c r="Y35" s="71"/>
      <c r="AB35" s="4"/>
      <c r="AC35" s="6"/>
    </row>
    <row r="36" spans="1:29" x14ac:dyDescent="0.25">
      <c r="Y36" s="71"/>
      <c r="AB36" s="4"/>
      <c r="AC36" s="6"/>
    </row>
    <row r="37" spans="1:29" x14ac:dyDescent="0.25">
      <c r="Y37" s="71"/>
      <c r="AB37" s="4"/>
      <c r="AC37" s="6"/>
    </row>
    <row r="38" spans="1:29" x14ac:dyDescent="0.25">
      <c r="Y38" s="71"/>
      <c r="AB38" s="4"/>
      <c r="AC38" s="6"/>
    </row>
    <row r="39" spans="1:29" x14ac:dyDescent="0.25">
      <c r="A39" s="4">
        <v>61</v>
      </c>
      <c r="B39" s="4">
        <v>2</v>
      </c>
      <c r="C39" s="4">
        <v>4</v>
      </c>
      <c r="D39" s="4">
        <v>2014</v>
      </c>
      <c r="E39" s="4">
        <v>2</v>
      </c>
      <c r="F39" s="4">
        <v>60</v>
      </c>
      <c r="G39" s="4">
        <v>30</v>
      </c>
      <c r="H39" s="4">
        <v>119</v>
      </c>
      <c r="I39" s="4">
        <v>143.19999999999999</v>
      </c>
      <c r="J39" s="4">
        <v>23.6</v>
      </c>
      <c r="K39" s="4">
        <v>38.200000000000003</v>
      </c>
      <c r="L39" s="4">
        <v>231.9</v>
      </c>
      <c r="M39" s="4">
        <v>0</v>
      </c>
      <c r="N39" s="4">
        <v>1.2290000000000001</v>
      </c>
      <c r="O39" s="4">
        <v>0.41899999999999998</v>
      </c>
      <c r="P39" s="4">
        <v>119</v>
      </c>
      <c r="X39" s="4">
        <v>1</v>
      </c>
      <c r="Y39" s="71"/>
      <c r="AB39" s="4"/>
      <c r="AC39" s="6"/>
    </row>
    <row r="40" spans="1:29" x14ac:dyDescent="0.25">
      <c r="A40" s="4">
        <v>61</v>
      </c>
      <c r="B40" s="4">
        <v>3</v>
      </c>
      <c r="C40" s="4">
        <v>4</v>
      </c>
      <c r="D40" s="4">
        <v>2014</v>
      </c>
      <c r="E40" s="4">
        <v>2</v>
      </c>
      <c r="F40" s="4">
        <v>60</v>
      </c>
      <c r="G40" s="4">
        <v>30</v>
      </c>
      <c r="H40" s="4">
        <v>122.5</v>
      </c>
      <c r="I40" s="4">
        <v>150</v>
      </c>
      <c r="J40" s="4">
        <v>26.8</v>
      </c>
      <c r="K40" s="4">
        <v>37.6</v>
      </c>
      <c r="L40" s="4">
        <v>235.8</v>
      </c>
      <c r="M40" s="4">
        <v>0</v>
      </c>
      <c r="N40" s="4">
        <v>1.0820000000000001</v>
      </c>
      <c r="O40" s="4">
        <v>0.4</v>
      </c>
      <c r="P40" s="4">
        <v>122.5</v>
      </c>
      <c r="X40" s="4">
        <v>2</v>
      </c>
      <c r="Y40" s="71"/>
      <c r="AA40" s="30"/>
      <c r="AB40" s="30"/>
    </row>
    <row r="41" spans="1:29" x14ac:dyDescent="0.25">
      <c r="A41" s="1">
        <v>61</v>
      </c>
      <c r="B41" s="1">
        <v>4</v>
      </c>
      <c r="C41" s="1">
        <v>4</v>
      </c>
      <c r="D41" s="1">
        <v>2014</v>
      </c>
      <c r="E41" s="1">
        <v>2</v>
      </c>
      <c r="F41" s="1">
        <v>60</v>
      </c>
      <c r="G41" s="1">
        <v>30</v>
      </c>
      <c r="H41" s="1">
        <v>112.6</v>
      </c>
      <c r="I41" s="1">
        <v>135.19999999999999</v>
      </c>
      <c r="J41" s="1">
        <v>22.1</v>
      </c>
      <c r="K41" s="1">
        <v>37.4</v>
      </c>
      <c r="L41" s="1">
        <v>222.9</v>
      </c>
      <c r="M41" s="1">
        <v>0</v>
      </c>
      <c r="N41" s="1">
        <v>1.3120000000000001</v>
      </c>
      <c r="O41" s="1">
        <v>0.44400000000000001</v>
      </c>
      <c r="P41" s="1">
        <v>112.6</v>
      </c>
      <c r="Q41" s="1"/>
      <c r="R41" s="1"/>
      <c r="S41" s="1">
        <f t="shared" ref="S41:S66" si="7">F39+F40+F41</f>
        <v>180</v>
      </c>
      <c r="T41" s="1">
        <f t="shared" ref="T41:T70" si="8">I39+I40+I41</f>
        <v>428.4</v>
      </c>
      <c r="U41" s="3">
        <f t="shared" ref="U41:U70" si="9">S41/T41</f>
        <v>0.42016806722689076</v>
      </c>
      <c r="V41" s="44">
        <f t="shared" ref="V41:V70" si="10">AVERAGE(P39:P41)</f>
        <v>118.03333333333335</v>
      </c>
      <c r="W41" s="3">
        <f t="shared" ref="W41:W70" si="11">AVERAGE(N39:N41)</f>
        <v>1.2076666666666667</v>
      </c>
      <c r="X41" s="4">
        <v>3</v>
      </c>
      <c r="AA41" s="30"/>
      <c r="AB41" s="30"/>
    </row>
    <row r="42" spans="1:29" x14ac:dyDescent="0.25">
      <c r="A42" s="4">
        <v>61</v>
      </c>
      <c r="B42" s="4">
        <v>5</v>
      </c>
      <c r="C42" s="4">
        <v>4</v>
      </c>
      <c r="D42" s="4">
        <v>2014</v>
      </c>
      <c r="E42" s="4">
        <v>4</v>
      </c>
      <c r="F42" s="4">
        <v>120</v>
      </c>
      <c r="G42" s="4">
        <v>30</v>
      </c>
      <c r="H42" s="4">
        <v>105.2</v>
      </c>
      <c r="I42" s="4">
        <v>184.5</v>
      </c>
      <c r="J42" s="4">
        <v>78.599999999999994</v>
      </c>
      <c r="K42" s="4">
        <v>43.4</v>
      </c>
      <c r="L42" s="4">
        <v>272.3</v>
      </c>
      <c r="M42" s="4">
        <v>0</v>
      </c>
      <c r="N42" s="4">
        <v>0.36899999999999999</v>
      </c>
      <c r="O42" s="4">
        <v>0.65</v>
      </c>
      <c r="P42" s="4">
        <v>105.2</v>
      </c>
      <c r="S42" s="4">
        <f t="shared" si="7"/>
        <v>240</v>
      </c>
      <c r="T42" s="4">
        <f t="shared" si="8"/>
        <v>469.7</v>
      </c>
      <c r="U42" s="6">
        <f t="shared" si="9"/>
        <v>0.51096444539067487</v>
      </c>
      <c r="V42" s="71">
        <f t="shared" si="10"/>
        <v>113.43333333333334</v>
      </c>
      <c r="W42" s="6">
        <f t="shared" si="11"/>
        <v>0.92099999999999993</v>
      </c>
      <c r="X42" s="4">
        <v>4</v>
      </c>
      <c r="AA42" s="30"/>
      <c r="AB42" s="30"/>
    </row>
    <row r="43" spans="1:29" x14ac:dyDescent="0.25">
      <c r="A43" s="4">
        <v>61</v>
      </c>
      <c r="B43" s="4">
        <v>6</v>
      </c>
      <c r="C43" s="4">
        <v>4</v>
      </c>
      <c r="D43" s="4">
        <v>2014</v>
      </c>
      <c r="E43" s="4">
        <v>4</v>
      </c>
      <c r="F43" s="4">
        <v>120</v>
      </c>
      <c r="G43" s="4">
        <v>30</v>
      </c>
      <c r="H43" s="4">
        <v>104.1</v>
      </c>
      <c r="I43" s="4">
        <v>201.8</v>
      </c>
      <c r="J43" s="4">
        <v>97</v>
      </c>
      <c r="K43" s="4">
        <v>44.8</v>
      </c>
      <c r="L43" s="4">
        <v>289</v>
      </c>
      <c r="M43" s="4">
        <v>0</v>
      </c>
      <c r="N43" s="4">
        <v>0.29899999999999999</v>
      </c>
      <c r="O43" s="4">
        <v>0.59499999999999997</v>
      </c>
      <c r="P43" s="4">
        <v>104.1</v>
      </c>
      <c r="S43" s="4">
        <f t="shared" si="7"/>
        <v>300</v>
      </c>
      <c r="T43" s="4">
        <f t="shared" si="8"/>
        <v>521.5</v>
      </c>
      <c r="U43" s="6">
        <f t="shared" si="9"/>
        <v>0.57526366251198469</v>
      </c>
      <c r="V43" s="71">
        <f t="shared" si="10"/>
        <v>107.3</v>
      </c>
      <c r="W43" s="6">
        <f t="shared" si="11"/>
        <v>0.66</v>
      </c>
      <c r="X43" s="4">
        <v>5</v>
      </c>
      <c r="AA43" s="30"/>
      <c r="AB43" s="30"/>
    </row>
    <row r="44" spans="1:29" x14ac:dyDescent="0.25">
      <c r="A44" s="1">
        <v>61</v>
      </c>
      <c r="B44" s="1">
        <v>7</v>
      </c>
      <c r="C44" s="1">
        <v>4</v>
      </c>
      <c r="D44" s="1">
        <v>2014</v>
      </c>
      <c r="E44" s="1">
        <v>4</v>
      </c>
      <c r="F44" s="1">
        <v>120</v>
      </c>
      <c r="G44" s="1">
        <v>30</v>
      </c>
      <c r="H44" s="1">
        <v>135.30000000000001</v>
      </c>
      <c r="I44" s="1">
        <v>226.9</v>
      </c>
      <c r="J44" s="1">
        <v>91</v>
      </c>
      <c r="K44" s="1">
        <v>42.7</v>
      </c>
      <c r="L44" s="1">
        <v>314.7</v>
      </c>
      <c r="M44" s="1">
        <v>0</v>
      </c>
      <c r="N44" s="1">
        <v>0.31900000000000001</v>
      </c>
      <c r="O44" s="1">
        <v>0.52900000000000003</v>
      </c>
      <c r="P44" s="1">
        <v>135.30000000000001</v>
      </c>
      <c r="Q44" s="1"/>
      <c r="R44" s="1"/>
      <c r="S44" s="1">
        <f t="shared" si="7"/>
        <v>360</v>
      </c>
      <c r="T44" s="1">
        <f t="shared" si="8"/>
        <v>613.20000000000005</v>
      </c>
      <c r="U44" s="3">
        <f t="shared" si="9"/>
        <v>0.58708414872798431</v>
      </c>
      <c r="V44" s="44">
        <f t="shared" si="10"/>
        <v>114.86666666666667</v>
      </c>
      <c r="W44" s="3">
        <f t="shared" si="11"/>
        <v>0.32899999999999996</v>
      </c>
      <c r="X44" s="4">
        <v>6</v>
      </c>
      <c r="AA44" s="30"/>
      <c r="AB44" s="30"/>
    </row>
    <row r="45" spans="1:29" x14ac:dyDescent="0.25">
      <c r="A45" s="4">
        <v>61</v>
      </c>
      <c r="B45" s="4">
        <v>8</v>
      </c>
      <c r="C45" s="4">
        <v>4</v>
      </c>
      <c r="D45" s="4">
        <v>2014</v>
      </c>
      <c r="E45" s="4">
        <v>8</v>
      </c>
      <c r="F45" s="4">
        <v>240</v>
      </c>
      <c r="G45" s="4">
        <v>30</v>
      </c>
      <c r="H45" s="4">
        <v>182.2</v>
      </c>
      <c r="I45" s="4">
        <v>569.79999999999995</v>
      </c>
      <c r="J45" s="4">
        <v>387</v>
      </c>
      <c r="K45" s="4">
        <v>41.8</v>
      </c>
      <c r="L45" s="4">
        <v>658.4</v>
      </c>
      <c r="M45" s="4">
        <v>0</v>
      </c>
      <c r="N45" s="4">
        <v>7.4999999999999997E-2</v>
      </c>
      <c r="O45" s="4">
        <v>0.42099999999999999</v>
      </c>
      <c r="P45" s="4">
        <v>182.2</v>
      </c>
      <c r="S45" s="4">
        <f t="shared" si="7"/>
        <v>480</v>
      </c>
      <c r="T45" s="4">
        <f t="shared" si="8"/>
        <v>998.5</v>
      </c>
      <c r="U45" s="6">
        <f t="shared" si="9"/>
        <v>0.48072108162243365</v>
      </c>
      <c r="V45" s="71">
        <f t="shared" si="10"/>
        <v>140.53333333333333</v>
      </c>
      <c r="W45" s="6">
        <f t="shared" si="11"/>
        <v>0.23099999999999998</v>
      </c>
      <c r="X45" s="4">
        <v>7</v>
      </c>
      <c r="AA45" s="30"/>
      <c r="AB45" s="30"/>
    </row>
    <row r="46" spans="1:29" x14ac:dyDescent="0.25">
      <c r="A46" s="4">
        <v>61</v>
      </c>
      <c r="B46" s="4">
        <v>9</v>
      </c>
      <c r="C46" s="4">
        <v>4</v>
      </c>
      <c r="D46" s="4">
        <v>2014</v>
      </c>
      <c r="E46" s="4">
        <v>8</v>
      </c>
      <c r="F46" s="4">
        <v>240</v>
      </c>
      <c r="G46" s="4">
        <v>30</v>
      </c>
      <c r="H46" s="4">
        <v>130.4</v>
      </c>
      <c r="I46" s="4">
        <v>244.6</v>
      </c>
      <c r="J46" s="4">
        <v>113.5</v>
      </c>
      <c r="K46" s="4">
        <v>39.799999999999997</v>
      </c>
      <c r="L46" s="4">
        <v>331.9</v>
      </c>
      <c r="M46" s="4">
        <v>0</v>
      </c>
      <c r="N46" s="4">
        <v>0.25600000000000001</v>
      </c>
      <c r="O46" s="4">
        <v>0.98099999999999998</v>
      </c>
      <c r="P46" s="4">
        <v>130.4</v>
      </c>
      <c r="S46" s="4">
        <f t="shared" si="7"/>
        <v>600</v>
      </c>
      <c r="T46" s="4">
        <f t="shared" si="8"/>
        <v>1041.3</v>
      </c>
      <c r="U46" s="6">
        <f t="shared" si="9"/>
        <v>0.57620282339383466</v>
      </c>
      <c r="V46" s="71">
        <f t="shared" si="10"/>
        <v>149.29999999999998</v>
      </c>
      <c r="W46" s="6">
        <f t="shared" si="11"/>
        <v>0.21666666666666667</v>
      </c>
      <c r="X46" s="4">
        <v>8</v>
      </c>
      <c r="AA46" s="30"/>
      <c r="AB46" s="30"/>
    </row>
    <row r="47" spans="1:29" x14ac:dyDescent="0.25">
      <c r="A47" s="4">
        <v>61</v>
      </c>
      <c r="B47" s="4">
        <v>10</v>
      </c>
      <c r="C47" s="4">
        <v>4</v>
      </c>
      <c r="D47" s="4">
        <v>2014</v>
      </c>
      <c r="E47" s="4">
        <v>8</v>
      </c>
      <c r="F47" s="4">
        <v>240</v>
      </c>
      <c r="G47" s="4">
        <v>30</v>
      </c>
      <c r="H47" s="4">
        <v>108.2</v>
      </c>
      <c r="I47" s="4">
        <v>220.3</v>
      </c>
      <c r="J47" s="4">
        <v>111.5</v>
      </c>
      <c r="K47" s="4">
        <v>44.4</v>
      </c>
      <c r="L47" s="4">
        <v>306.60000000000002</v>
      </c>
      <c r="M47" s="4">
        <v>0</v>
      </c>
      <c r="N47" s="4">
        <v>0.26</v>
      </c>
      <c r="O47" s="4">
        <v>1.089</v>
      </c>
      <c r="P47" s="4">
        <v>108.2</v>
      </c>
      <c r="S47" s="4">
        <f t="shared" si="7"/>
        <v>720</v>
      </c>
      <c r="T47" s="4">
        <f t="shared" si="8"/>
        <v>1034.7</v>
      </c>
      <c r="U47" s="6">
        <f t="shared" si="9"/>
        <v>0.69585387068715565</v>
      </c>
      <c r="V47" s="71">
        <f t="shared" si="10"/>
        <v>140.26666666666668</v>
      </c>
      <c r="W47" s="6">
        <f t="shared" si="11"/>
        <v>0.19699999999999998</v>
      </c>
      <c r="X47" s="4">
        <v>9</v>
      </c>
      <c r="AA47" s="30"/>
      <c r="AB47" s="30"/>
    </row>
    <row r="48" spans="1:29" x14ac:dyDescent="0.25">
      <c r="A48" s="4">
        <v>61</v>
      </c>
      <c r="B48" s="4">
        <v>11</v>
      </c>
      <c r="C48" s="4">
        <v>4</v>
      </c>
      <c r="D48" s="4">
        <v>2014</v>
      </c>
      <c r="E48" s="4">
        <v>8</v>
      </c>
      <c r="F48" s="4">
        <v>240</v>
      </c>
      <c r="G48" s="4">
        <v>30</v>
      </c>
      <c r="H48" s="4">
        <v>148.6</v>
      </c>
      <c r="I48" s="4">
        <v>318.10000000000002</v>
      </c>
      <c r="J48" s="4">
        <v>168.9</v>
      </c>
      <c r="K48" s="4">
        <v>39.9</v>
      </c>
      <c r="L48" s="4">
        <v>406.4</v>
      </c>
      <c r="M48" s="4">
        <v>0</v>
      </c>
      <c r="N48" s="4">
        <v>0.17199999999999999</v>
      </c>
      <c r="O48" s="4">
        <v>0.755</v>
      </c>
      <c r="P48" s="4">
        <v>148.6</v>
      </c>
      <c r="S48" s="4">
        <f t="shared" si="7"/>
        <v>720</v>
      </c>
      <c r="T48" s="4">
        <f t="shared" si="8"/>
        <v>783</v>
      </c>
      <c r="U48" s="6">
        <f t="shared" si="9"/>
        <v>0.91954022988505746</v>
      </c>
      <c r="V48" s="71">
        <f t="shared" si="10"/>
        <v>129.06666666666669</v>
      </c>
      <c r="W48" s="6">
        <f t="shared" si="11"/>
        <v>0.22933333333333331</v>
      </c>
      <c r="X48" s="4">
        <v>10</v>
      </c>
      <c r="AA48" s="30"/>
      <c r="AB48" s="30"/>
    </row>
    <row r="49" spans="1:29" x14ac:dyDescent="0.25">
      <c r="A49" s="4">
        <v>61</v>
      </c>
      <c r="B49" s="4">
        <v>12</v>
      </c>
      <c r="C49" s="4">
        <v>4</v>
      </c>
      <c r="D49" s="4">
        <v>2014</v>
      </c>
      <c r="E49" s="4">
        <v>8</v>
      </c>
      <c r="F49" s="4">
        <v>240</v>
      </c>
      <c r="G49" s="4">
        <v>30</v>
      </c>
      <c r="H49" s="4">
        <v>130</v>
      </c>
      <c r="I49" s="4">
        <v>227.5</v>
      </c>
      <c r="J49" s="4">
        <v>96.9</v>
      </c>
      <c r="K49" s="4">
        <v>40.299999999999997</v>
      </c>
      <c r="L49" s="4">
        <v>316</v>
      </c>
      <c r="M49" s="4">
        <v>0</v>
      </c>
      <c r="N49" s="4">
        <v>0.29899999999999999</v>
      </c>
      <c r="O49" s="4">
        <v>1.0549999999999999</v>
      </c>
      <c r="P49" s="4">
        <v>130</v>
      </c>
      <c r="S49" s="4">
        <f t="shared" si="7"/>
        <v>720</v>
      </c>
      <c r="T49" s="4">
        <f t="shared" si="8"/>
        <v>765.90000000000009</v>
      </c>
      <c r="U49" s="6">
        <f t="shared" si="9"/>
        <v>0.94007050528789649</v>
      </c>
      <c r="V49" s="71">
        <f t="shared" si="10"/>
        <v>128.93333333333334</v>
      </c>
      <c r="W49" s="6">
        <f t="shared" si="11"/>
        <v>0.24366666666666667</v>
      </c>
      <c r="X49" s="4">
        <v>11</v>
      </c>
      <c r="AB49" s="4"/>
      <c r="AC49" s="6"/>
    </row>
    <row r="50" spans="1:29" x14ac:dyDescent="0.25">
      <c r="A50" s="42">
        <v>61</v>
      </c>
      <c r="B50" s="42">
        <v>13</v>
      </c>
      <c r="C50" s="42">
        <v>4</v>
      </c>
      <c r="D50" s="42">
        <v>2014</v>
      </c>
      <c r="E50" s="42">
        <v>8</v>
      </c>
      <c r="F50" s="42">
        <v>240</v>
      </c>
      <c r="G50" s="42">
        <v>30</v>
      </c>
      <c r="H50" s="42">
        <v>197.6</v>
      </c>
      <c r="I50" s="42">
        <v>313.39999999999998</v>
      </c>
      <c r="J50" s="42">
        <v>115.2</v>
      </c>
      <c r="K50" s="42">
        <v>42.8</v>
      </c>
      <c r="L50" s="42">
        <v>400.2</v>
      </c>
      <c r="M50" s="42">
        <v>0</v>
      </c>
      <c r="N50" s="42">
        <v>0.252</v>
      </c>
      <c r="O50" s="42">
        <v>0.76600000000000001</v>
      </c>
      <c r="P50" s="42">
        <v>197.6</v>
      </c>
      <c r="Q50" s="42"/>
      <c r="R50" s="42"/>
      <c r="S50" s="42">
        <f t="shared" si="7"/>
        <v>720</v>
      </c>
      <c r="T50" s="42">
        <f t="shared" si="8"/>
        <v>859</v>
      </c>
      <c r="U50" s="68">
        <f t="shared" si="9"/>
        <v>0.8381839348079162</v>
      </c>
      <c r="V50" s="44">
        <f t="shared" si="10"/>
        <v>158.73333333333335</v>
      </c>
      <c r="W50" s="3">
        <f t="shared" si="11"/>
        <v>0.24099999999999999</v>
      </c>
      <c r="X50" s="4">
        <v>12</v>
      </c>
      <c r="AB50" s="4"/>
      <c r="AC50" s="6"/>
    </row>
    <row r="51" spans="1:29" x14ac:dyDescent="0.25">
      <c r="A51" s="4">
        <v>61</v>
      </c>
      <c r="B51" s="4">
        <v>14</v>
      </c>
      <c r="C51" s="4">
        <v>4</v>
      </c>
      <c r="D51" s="4">
        <v>2014</v>
      </c>
      <c r="E51" s="4">
        <v>16</v>
      </c>
      <c r="F51" s="4">
        <v>480</v>
      </c>
      <c r="G51" s="4">
        <v>30</v>
      </c>
      <c r="H51" s="4">
        <v>251.7</v>
      </c>
      <c r="I51" s="4">
        <v>527.9</v>
      </c>
      <c r="J51" s="4">
        <v>275.5</v>
      </c>
      <c r="K51" s="4">
        <v>38.200000000000003</v>
      </c>
      <c r="L51" s="4">
        <v>617.29999999999995</v>
      </c>
      <c r="M51" s="4">
        <v>0</v>
      </c>
      <c r="N51" s="4">
        <v>0.105</v>
      </c>
      <c r="O51" s="4">
        <v>0.90900000000000003</v>
      </c>
      <c r="P51" s="4">
        <v>251.7</v>
      </c>
      <c r="S51" s="4">
        <f t="shared" si="7"/>
        <v>960</v>
      </c>
      <c r="T51" s="4">
        <f t="shared" si="8"/>
        <v>1068.8</v>
      </c>
      <c r="U51" s="6">
        <f t="shared" si="9"/>
        <v>0.89820359281437134</v>
      </c>
      <c r="V51" s="71">
        <f t="shared" si="10"/>
        <v>193.1</v>
      </c>
      <c r="W51" s="6">
        <f t="shared" si="11"/>
        <v>0.21866666666666665</v>
      </c>
      <c r="X51" s="4">
        <v>13</v>
      </c>
      <c r="Z51" s="4" t="s">
        <v>53</v>
      </c>
      <c r="AA51" s="1">
        <v>180</v>
      </c>
      <c r="AB51" s="1">
        <v>428.4</v>
      </c>
      <c r="AC51" s="3">
        <v>0.42</v>
      </c>
    </row>
    <row r="52" spans="1:29" x14ac:dyDescent="0.25">
      <c r="A52" s="4">
        <v>61</v>
      </c>
      <c r="B52" s="4">
        <v>15</v>
      </c>
      <c r="C52" s="4">
        <v>4</v>
      </c>
      <c r="D52" s="4">
        <v>2014</v>
      </c>
      <c r="E52" s="4">
        <v>16</v>
      </c>
      <c r="F52" s="4">
        <v>480</v>
      </c>
      <c r="G52" s="4">
        <v>30</v>
      </c>
      <c r="H52" s="4">
        <v>263.5</v>
      </c>
      <c r="I52" s="4">
        <v>565</v>
      </c>
      <c r="J52" s="4">
        <v>300.8</v>
      </c>
      <c r="K52" s="4">
        <v>37.299999999999997</v>
      </c>
      <c r="L52" s="4">
        <v>654.6</v>
      </c>
      <c r="M52" s="4">
        <v>0</v>
      </c>
      <c r="N52" s="4">
        <v>9.6000000000000002E-2</v>
      </c>
      <c r="O52" s="4">
        <v>0.85</v>
      </c>
      <c r="P52" s="4">
        <v>263.5</v>
      </c>
      <c r="S52" s="4">
        <f t="shared" si="7"/>
        <v>1200</v>
      </c>
      <c r="T52" s="4">
        <f t="shared" si="8"/>
        <v>1406.3</v>
      </c>
      <c r="U52" s="6">
        <f t="shared" si="9"/>
        <v>0.85330299367133611</v>
      </c>
      <c r="V52" s="71">
        <f t="shared" si="10"/>
        <v>237.6</v>
      </c>
      <c r="W52" s="6">
        <f t="shared" si="11"/>
        <v>0.151</v>
      </c>
      <c r="X52" s="4">
        <v>14</v>
      </c>
      <c r="AA52" s="1">
        <v>360</v>
      </c>
      <c r="AB52" s="1">
        <v>613.20000000000005</v>
      </c>
      <c r="AC52" s="3">
        <v>0.58699999999999997</v>
      </c>
    </row>
    <row r="53" spans="1:29" x14ac:dyDescent="0.25">
      <c r="A53" s="1">
        <v>61</v>
      </c>
      <c r="B53" s="1">
        <v>16</v>
      </c>
      <c r="C53" s="1">
        <v>4</v>
      </c>
      <c r="D53" s="1">
        <v>2014</v>
      </c>
      <c r="E53" s="1">
        <v>16</v>
      </c>
      <c r="F53" s="1">
        <v>480</v>
      </c>
      <c r="G53" s="1">
        <v>30</v>
      </c>
      <c r="H53" s="1">
        <v>266.7</v>
      </c>
      <c r="I53" s="1">
        <v>557.29999999999995</v>
      </c>
      <c r="J53" s="1">
        <v>290</v>
      </c>
      <c r="K53" s="1">
        <v>31.3</v>
      </c>
      <c r="L53" s="1">
        <v>648</v>
      </c>
      <c r="M53" s="1">
        <v>0</v>
      </c>
      <c r="N53" s="1">
        <v>0.1</v>
      </c>
      <c r="O53" s="1">
        <v>0.86099999999999999</v>
      </c>
      <c r="P53" s="1">
        <v>266.7</v>
      </c>
      <c r="Q53" s="1"/>
      <c r="R53" s="1"/>
      <c r="S53" s="1">
        <f t="shared" si="7"/>
        <v>1440</v>
      </c>
      <c r="T53" s="1">
        <f t="shared" si="8"/>
        <v>1650.2</v>
      </c>
      <c r="U53" s="3">
        <f t="shared" si="9"/>
        <v>0.87262150042419095</v>
      </c>
      <c r="V53" s="44">
        <f t="shared" si="10"/>
        <v>260.63333333333338</v>
      </c>
      <c r="W53" s="3">
        <f t="shared" si="11"/>
        <v>0.10033333333333334</v>
      </c>
      <c r="X53" s="4">
        <v>15</v>
      </c>
      <c r="AA53" s="1">
        <v>720</v>
      </c>
      <c r="AB53" s="1">
        <v>859</v>
      </c>
      <c r="AC53" s="3">
        <v>0.83799999999999997</v>
      </c>
    </row>
    <row r="54" spans="1:29" x14ac:dyDescent="0.25">
      <c r="A54" s="4">
        <v>61</v>
      </c>
      <c r="B54" s="4">
        <v>17</v>
      </c>
      <c r="C54" s="4">
        <v>4</v>
      </c>
      <c r="D54" s="4">
        <v>2014</v>
      </c>
      <c r="E54" s="4">
        <v>32</v>
      </c>
      <c r="F54" s="4">
        <v>960</v>
      </c>
      <c r="G54" s="4">
        <v>30</v>
      </c>
      <c r="H54" s="4">
        <v>425.2</v>
      </c>
      <c r="I54" s="4">
        <v>1068.5999999999999</v>
      </c>
      <c r="J54" s="4">
        <v>642.79999999999995</v>
      </c>
      <c r="K54" s="4">
        <v>36.299999999999997</v>
      </c>
      <c r="L54" s="4">
        <v>1161.4000000000001</v>
      </c>
      <c r="M54" s="4">
        <v>0</v>
      </c>
      <c r="N54" s="4">
        <v>4.4999999999999998E-2</v>
      </c>
      <c r="O54" s="4">
        <v>0.89800000000000002</v>
      </c>
      <c r="P54" s="4">
        <v>425.2</v>
      </c>
      <c r="S54" s="4">
        <f t="shared" si="7"/>
        <v>1920</v>
      </c>
      <c r="T54" s="4">
        <f t="shared" si="8"/>
        <v>2190.8999999999996</v>
      </c>
      <c r="U54" s="6">
        <f t="shared" si="9"/>
        <v>0.87635218403395876</v>
      </c>
      <c r="V54" s="71">
        <f t="shared" si="10"/>
        <v>318.4666666666667</v>
      </c>
      <c r="W54" s="6">
        <f t="shared" si="11"/>
        <v>8.0333333333333326E-2</v>
      </c>
      <c r="X54" s="4">
        <v>16</v>
      </c>
      <c r="AA54" s="1">
        <v>1440</v>
      </c>
      <c r="AB54" s="1">
        <v>1650.2</v>
      </c>
      <c r="AC54" s="3">
        <v>0.873</v>
      </c>
    </row>
    <row r="55" spans="1:29" x14ac:dyDescent="0.25">
      <c r="A55" s="4">
        <v>61</v>
      </c>
      <c r="B55" s="4">
        <v>18</v>
      </c>
      <c r="C55" s="4">
        <v>4</v>
      </c>
      <c r="D55" s="4">
        <v>2014</v>
      </c>
      <c r="E55" s="4">
        <v>32</v>
      </c>
      <c r="F55" s="4">
        <v>888</v>
      </c>
      <c r="G55" s="4">
        <v>27</v>
      </c>
      <c r="H55" s="4">
        <v>656.8</v>
      </c>
      <c r="I55" s="4">
        <v>2400</v>
      </c>
      <c r="J55" s="4">
        <v>1742.6</v>
      </c>
      <c r="K55" s="4">
        <v>37.5</v>
      </c>
      <c r="L55" s="4">
        <v>2483.5</v>
      </c>
      <c r="M55" s="4">
        <v>0</v>
      </c>
      <c r="N55" s="4">
        <v>1.4999999999999999E-2</v>
      </c>
      <c r="O55" s="4">
        <v>0.37</v>
      </c>
      <c r="P55" s="4">
        <v>656.8</v>
      </c>
      <c r="S55" s="4">
        <f t="shared" si="7"/>
        <v>2328</v>
      </c>
      <c r="T55" s="4">
        <f t="shared" si="8"/>
        <v>4025.8999999999996</v>
      </c>
      <c r="U55" s="6">
        <f t="shared" si="9"/>
        <v>0.57825579373556224</v>
      </c>
      <c r="V55" s="71">
        <f t="shared" si="10"/>
        <v>449.56666666666661</v>
      </c>
      <c r="W55" s="6">
        <f t="shared" si="11"/>
        <v>5.3333333333333344E-2</v>
      </c>
      <c r="X55" s="4">
        <v>17</v>
      </c>
      <c r="AA55" s="1">
        <v>2808</v>
      </c>
      <c r="AB55" s="1">
        <v>5640.3</v>
      </c>
      <c r="AC55" s="3">
        <v>0.498</v>
      </c>
    </row>
    <row r="56" spans="1:29" x14ac:dyDescent="0.25">
      <c r="A56" s="4">
        <v>61</v>
      </c>
      <c r="B56" s="4">
        <v>18</v>
      </c>
      <c r="C56" s="4">
        <v>4</v>
      </c>
      <c r="D56" s="4">
        <v>2014</v>
      </c>
      <c r="E56" s="4">
        <v>32</v>
      </c>
      <c r="F56" s="4">
        <v>960</v>
      </c>
      <c r="G56" s="4">
        <v>30</v>
      </c>
      <c r="H56" s="4">
        <v>385.8</v>
      </c>
      <c r="I56" s="4">
        <v>1735.3</v>
      </c>
      <c r="J56" s="4">
        <v>1348.9</v>
      </c>
      <c r="K56" s="4">
        <v>39.299999999999997</v>
      </c>
      <c r="L56" s="4">
        <v>1818.5</v>
      </c>
      <c r="M56" s="4">
        <v>0</v>
      </c>
      <c r="N56" s="4">
        <v>2.1999999999999999E-2</v>
      </c>
      <c r="O56" s="4">
        <v>0.55300000000000005</v>
      </c>
      <c r="P56" s="4">
        <v>385.8</v>
      </c>
      <c r="S56" s="4">
        <f t="shared" si="7"/>
        <v>2808</v>
      </c>
      <c r="T56" s="4">
        <f t="shared" si="8"/>
        <v>5203.8999999999996</v>
      </c>
      <c r="U56" s="6">
        <f t="shared" si="9"/>
        <v>0.53959530352235829</v>
      </c>
      <c r="V56" s="71">
        <f t="shared" si="10"/>
        <v>489.26666666666665</v>
      </c>
      <c r="W56" s="6">
        <f t="shared" si="11"/>
        <v>2.7333333333333331E-2</v>
      </c>
      <c r="X56" s="4">
        <v>18</v>
      </c>
      <c r="AA56" s="1">
        <v>2649</v>
      </c>
      <c r="AB56" s="1">
        <v>7200</v>
      </c>
      <c r="AC56" s="3">
        <v>0.36799999999999999</v>
      </c>
    </row>
    <row r="57" spans="1:29" x14ac:dyDescent="0.25">
      <c r="A57" s="1">
        <v>61</v>
      </c>
      <c r="B57" s="1">
        <v>29</v>
      </c>
      <c r="C57" s="1">
        <v>4</v>
      </c>
      <c r="D57" s="1">
        <v>2014</v>
      </c>
      <c r="E57" s="1">
        <v>32</v>
      </c>
      <c r="F57" s="1">
        <v>960</v>
      </c>
      <c r="G57" s="1">
        <v>30</v>
      </c>
      <c r="H57" s="1">
        <v>607.9</v>
      </c>
      <c r="I57" s="1">
        <v>1505</v>
      </c>
      <c r="J57" s="1">
        <v>896.5</v>
      </c>
      <c r="K57" s="1">
        <v>36.700000000000003</v>
      </c>
      <c r="L57" s="1">
        <v>1593.9</v>
      </c>
      <c r="M57" s="1">
        <v>0</v>
      </c>
      <c r="N57" s="1">
        <v>3.2000000000000001E-2</v>
      </c>
      <c r="O57" s="1">
        <v>0.63800000000000001</v>
      </c>
      <c r="P57" s="1">
        <v>607.9</v>
      </c>
      <c r="Q57" s="1"/>
      <c r="R57" s="1"/>
      <c r="S57" s="1">
        <f t="shared" si="7"/>
        <v>2808</v>
      </c>
      <c r="T57" s="1">
        <f t="shared" si="8"/>
        <v>5640.3</v>
      </c>
      <c r="U57" s="3">
        <f t="shared" si="9"/>
        <v>0.49784585926280517</v>
      </c>
      <c r="V57" s="44">
        <f t="shared" si="10"/>
        <v>550.16666666666663</v>
      </c>
      <c r="W57" s="3">
        <f t="shared" si="11"/>
        <v>2.3000000000000003E-2</v>
      </c>
      <c r="X57" s="4">
        <v>19</v>
      </c>
      <c r="AA57" s="1">
        <v>2311</v>
      </c>
      <c r="AB57" s="1">
        <v>7200</v>
      </c>
      <c r="AC57" s="3">
        <v>0.32100000000000001</v>
      </c>
    </row>
    <row r="58" spans="1:29" x14ac:dyDescent="0.25">
      <c r="A58" s="4">
        <v>61</v>
      </c>
      <c r="B58" s="4">
        <v>1</v>
      </c>
      <c r="C58" s="4">
        <v>5</v>
      </c>
      <c r="D58" s="4">
        <v>2014</v>
      </c>
      <c r="E58" s="4">
        <v>64</v>
      </c>
      <c r="F58" s="4">
        <v>1466</v>
      </c>
      <c r="G58" s="4">
        <v>22</v>
      </c>
      <c r="H58" s="4">
        <v>656</v>
      </c>
      <c r="I58" s="4">
        <v>2400</v>
      </c>
      <c r="J58" s="4">
        <v>1743.5</v>
      </c>
      <c r="K58" s="4">
        <v>29.2</v>
      </c>
      <c r="L58" s="4">
        <v>2464.5</v>
      </c>
      <c r="M58" s="4">
        <v>0</v>
      </c>
      <c r="N58" s="4">
        <v>1.2E-2</v>
      </c>
      <c r="O58" s="4">
        <v>0.61099999999999999</v>
      </c>
      <c r="P58" s="4">
        <v>656</v>
      </c>
      <c r="S58" s="4">
        <f t="shared" si="7"/>
        <v>3386</v>
      </c>
      <c r="T58" s="4">
        <f t="shared" si="8"/>
        <v>5640.3</v>
      </c>
      <c r="U58" s="6">
        <f t="shared" si="9"/>
        <v>0.60032267787174443</v>
      </c>
      <c r="V58" s="71">
        <f t="shared" si="10"/>
        <v>549.9</v>
      </c>
      <c r="W58" s="6">
        <f t="shared" si="11"/>
        <v>2.2000000000000002E-2</v>
      </c>
      <c r="X58" s="4">
        <v>20</v>
      </c>
      <c r="AA58" s="1">
        <v>2970</v>
      </c>
      <c r="AB58" s="1">
        <v>7200</v>
      </c>
      <c r="AC58" s="3">
        <v>0.41299999999999998</v>
      </c>
    </row>
    <row r="59" spans="1:29" x14ac:dyDescent="0.25">
      <c r="A59" s="4">
        <v>61</v>
      </c>
      <c r="B59" s="4">
        <v>2</v>
      </c>
      <c r="C59" s="4">
        <v>5</v>
      </c>
      <c r="D59" s="4">
        <v>2014</v>
      </c>
      <c r="E59" s="4">
        <v>64</v>
      </c>
      <c r="F59" s="4">
        <v>223</v>
      </c>
      <c r="G59" s="4">
        <v>3</v>
      </c>
      <c r="H59" s="4">
        <v>93.5</v>
      </c>
      <c r="I59" s="4">
        <v>2400</v>
      </c>
      <c r="J59" s="4">
        <v>2306.4</v>
      </c>
      <c r="K59" s="4">
        <v>4.5</v>
      </c>
      <c r="L59" s="4">
        <v>2408.3000000000002</v>
      </c>
      <c r="M59" s="4">
        <v>0</v>
      </c>
      <c r="N59" s="4">
        <v>1E-3</v>
      </c>
      <c r="O59" s="4">
        <v>9.2999999999999999E-2</v>
      </c>
      <c r="P59" s="4">
        <v>93.5</v>
      </c>
      <c r="S59" s="4">
        <f t="shared" si="7"/>
        <v>2649</v>
      </c>
      <c r="T59" s="4">
        <f t="shared" si="8"/>
        <v>6305</v>
      </c>
      <c r="U59" s="6">
        <f t="shared" si="9"/>
        <v>0.42014274385408407</v>
      </c>
      <c r="V59" s="71">
        <f t="shared" si="10"/>
        <v>452.4666666666667</v>
      </c>
      <c r="W59" s="6">
        <f t="shared" si="11"/>
        <v>1.4999999999999999E-2</v>
      </c>
      <c r="X59" s="4">
        <v>21</v>
      </c>
      <c r="AA59" s="1">
        <v>1620</v>
      </c>
      <c r="AB59" s="1">
        <v>7200</v>
      </c>
      <c r="AC59" s="3">
        <v>0.22500000000000001</v>
      </c>
    </row>
    <row r="60" spans="1:29" x14ac:dyDescent="0.25">
      <c r="A60" s="1">
        <v>61</v>
      </c>
      <c r="B60" s="1">
        <v>3</v>
      </c>
      <c r="C60" s="1">
        <v>5</v>
      </c>
      <c r="D60" s="1">
        <v>2014</v>
      </c>
      <c r="E60" s="1">
        <v>64</v>
      </c>
      <c r="F60" s="1">
        <v>960</v>
      </c>
      <c r="G60" s="1">
        <v>15</v>
      </c>
      <c r="H60" s="1">
        <v>1126.5</v>
      </c>
      <c r="I60" s="1">
        <v>2400</v>
      </c>
      <c r="J60" s="1">
        <v>1273.2</v>
      </c>
      <c r="K60" s="1">
        <v>21</v>
      </c>
      <c r="L60" s="1">
        <v>2443.4</v>
      </c>
      <c r="M60" s="1">
        <v>0</v>
      </c>
      <c r="N60" s="1">
        <v>1.0999999999999999E-2</v>
      </c>
      <c r="O60" s="1">
        <v>0.4</v>
      </c>
      <c r="P60" s="1">
        <v>1126.5</v>
      </c>
      <c r="Q60" s="1"/>
      <c r="R60" s="1"/>
      <c r="S60" s="1">
        <f t="shared" si="7"/>
        <v>2649</v>
      </c>
      <c r="T60" s="1">
        <f t="shared" si="8"/>
        <v>7200</v>
      </c>
      <c r="U60" s="3">
        <f t="shared" si="9"/>
        <v>0.36791666666666667</v>
      </c>
      <c r="V60" s="44">
        <f t="shared" si="10"/>
        <v>625.33333333333337</v>
      </c>
      <c r="W60" s="3">
        <f t="shared" si="11"/>
        <v>8.0000000000000002E-3</v>
      </c>
      <c r="X60" s="4">
        <v>22</v>
      </c>
      <c r="AA60" s="1"/>
      <c r="AB60" s="1"/>
      <c r="AC60" s="3"/>
    </row>
    <row r="61" spans="1:29" x14ac:dyDescent="0.25">
      <c r="A61" s="4">
        <v>61</v>
      </c>
      <c r="B61" s="4">
        <v>4</v>
      </c>
      <c r="C61" s="4">
        <v>5</v>
      </c>
      <c r="D61" s="4">
        <v>2014</v>
      </c>
      <c r="E61" s="4">
        <v>128</v>
      </c>
      <c r="F61" s="4">
        <v>640</v>
      </c>
      <c r="G61" s="4">
        <v>5</v>
      </c>
      <c r="H61" s="4">
        <v>1594.2</v>
      </c>
      <c r="I61" s="4">
        <v>2400</v>
      </c>
      <c r="J61" s="4">
        <v>805.7</v>
      </c>
      <c r="K61" s="4">
        <v>7.4</v>
      </c>
      <c r="L61" s="4">
        <v>2414.4</v>
      </c>
      <c r="M61" s="4">
        <v>0</v>
      </c>
      <c r="N61" s="4">
        <v>5.0000000000000001E-3</v>
      </c>
      <c r="O61" s="4">
        <v>0.26700000000000002</v>
      </c>
      <c r="P61" s="4">
        <v>1594.2</v>
      </c>
      <c r="S61" s="4">
        <f t="shared" si="7"/>
        <v>1823</v>
      </c>
      <c r="T61" s="4">
        <f t="shared" si="8"/>
        <v>7200</v>
      </c>
      <c r="U61" s="6">
        <f t="shared" si="9"/>
        <v>0.25319444444444444</v>
      </c>
      <c r="V61" s="71">
        <f t="shared" si="10"/>
        <v>938.06666666666661</v>
      </c>
      <c r="W61" s="6">
        <f t="shared" si="11"/>
        <v>5.6666666666666671E-3</v>
      </c>
      <c r="X61" s="4">
        <v>23</v>
      </c>
      <c r="AB61" s="4"/>
      <c r="AC61" s="6"/>
    </row>
    <row r="62" spans="1:29" x14ac:dyDescent="0.25">
      <c r="A62" s="4">
        <v>61</v>
      </c>
      <c r="B62" s="4">
        <v>5</v>
      </c>
      <c r="C62" s="4">
        <v>5</v>
      </c>
      <c r="D62" s="4">
        <v>2014</v>
      </c>
      <c r="E62" s="4">
        <v>128</v>
      </c>
      <c r="F62" s="4">
        <v>896</v>
      </c>
      <c r="G62" s="4">
        <v>7</v>
      </c>
      <c r="H62" s="4">
        <v>1226.3</v>
      </c>
      <c r="I62" s="4">
        <v>2400</v>
      </c>
      <c r="J62" s="4">
        <v>1173.5999999999999</v>
      </c>
      <c r="K62" s="4">
        <v>9.1</v>
      </c>
      <c r="L62" s="4">
        <v>2420.6999999999998</v>
      </c>
      <c r="M62" s="4">
        <v>0</v>
      </c>
      <c r="N62" s="4">
        <v>5.0000000000000001E-3</v>
      </c>
      <c r="O62" s="4">
        <v>0.373</v>
      </c>
      <c r="P62" s="4">
        <v>1226.3</v>
      </c>
      <c r="S62" s="4">
        <f t="shared" si="7"/>
        <v>2496</v>
      </c>
      <c r="T62" s="4">
        <f t="shared" si="8"/>
        <v>7200</v>
      </c>
      <c r="U62" s="6">
        <f t="shared" si="9"/>
        <v>0.34666666666666668</v>
      </c>
      <c r="V62" s="71">
        <f t="shared" si="10"/>
        <v>1315.6666666666667</v>
      </c>
      <c r="W62" s="6">
        <f t="shared" si="11"/>
        <v>7.0000000000000001E-3</v>
      </c>
      <c r="X62" s="4">
        <v>24</v>
      </c>
      <c r="AB62" s="4"/>
      <c r="AC62" s="6"/>
    </row>
    <row r="63" spans="1:29" x14ac:dyDescent="0.25">
      <c r="A63" s="1">
        <v>61</v>
      </c>
      <c r="B63" s="1">
        <v>6</v>
      </c>
      <c r="C63" s="1">
        <v>5</v>
      </c>
      <c r="D63" s="1">
        <v>2014</v>
      </c>
      <c r="E63" s="1">
        <v>128</v>
      </c>
      <c r="F63" s="1">
        <v>775</v>
      </c>
      <c r="G63" s="1">
        <v>6</v>
      </c>
      <c r="H63" s="1">
        <v>1444.6</v>
      </c>
      <c r="I63" s="1">
        <v>2400</v>
      </c>
      <c r="J63" s="1">
        <v>955.3</v>
      </c>
      <c r="K63" s="1">
        <v>8.3000000000000007</v>
      </c>
      <c r="L63" s="1">
        <v>2420</v>
      </c>
      <c r="M63" s="1">
        <v>0</v>
      </c>
      <c r="N63" s="1">
        <v>5.0000000000000001E-3</v>
      </c>
      <c r="O63" s="1">
        <v>0.32300000000000001</v>
      </c>
      <c r="P63" s="1">
        <v>1444.6</v>
      </c>
      <c r="Q63" s="1"/>
      <c r="R63" s="1"/>
      <c r="S63" s="1">
        <f t="shared" si="7"/>
        <v>2311</v>
      </c>
      <c r="T63" s="1">
        <f t="shared" si="8"/>
        <v>7200</v>
      </c>
      <c r="U63" s="3">
        <f t="shared" si="9"/>
        <v>0.32097222222222221</v>
      </c>
      <c r="V63" s="44">
        <f t="shared" si="10"/>
        <v>1421.7</v>
      </c>
      <c r="W63" s="3">
        <f t="shared" si="11"/>
        <v>5.0000000000000001E-3</v>
      </c>
      <c r="X63" s="4">
        <v>25</v>
      </c>
      <c r="AB63" s="4"/>
      <c r="AC63" s="6"/>
    </row>
    <row r="64" spans="1:29" x14ac:dyDescent="0.25">
      <c r="A64" s="4">
        <v>61</v>
      </c>
      <c r="B64" s="4">
        <v>8</v>
      </c>
      <c r="C64" s="4">
        <v>5</v>
      </c>
      <c r="D64" s="4">
        <v>2014</v>
      </c>
      <c r="E64" s="4">
        <v>256</v>
      </c>
      <c r="F64" s="4">
        <v>1202</v>
      </c>
      <c r="G64" s="4">
        <v>4</v>
      </c>
      <c r="H64" s="4">
        <v>629.29999999999995</v>
      </c>
      <c r="I64" s="4">
        <v>2400</v>
      </c>
      <c r="J64" s="4">
        <v>1770.6</v>
      </c>
      <c r="K64" s="4">
        <v>5.3</v>
      </c>
      <c r="L64" s="4">
        <v>2412.6999999999998</v>
      </c>
      <c r="M64" s="4">
        <v>0</v>
      </c>
      <c r="N64" s="4">
        <v>2E-3</v>
      </c>
      <c r="O64" s="4">
        <v>0.501</v>
      </c>
      <c r="P64" s="4">
        <v>629.29999999999995</v>
      </c>
      <c r="S64" s="4">
        <f t="shared" si="7"/>
        <v>2873</v>
      </c>
      <c r="T64" s="4">
        <f t="shared" si="8"/>
        <v>7200</v>
      </c>
      <c r="U64" s="6">
        <f t="shared" si="9"/>
        <v>0.39902777777777776</v>
      </c>
      <c r="V64" s="71">
        <f t="shared" si="10"/>
        <v>1100.0666666666666</v>
      </c>
      <c r="W64" s="6">
        <f t="shared" si="11"/>
        <v>4.0000000000000001E-3</v>
      </c>
      <c r="X64" s="4">
        <v>26</v>
      </c>
      <c r="AB64" s="4"/>
      <c r="AC64" s="6"/>
    </row>
    <row r="65" spans="1:29" x14ac:dyDescent="0.25">
      <c r="A65" s="4">
        <v>61</v>
      </c>
      <c r="B65" s="4">
        <v>9</v>
      </c>
      <c r="C65" s="4">
        <v>5</v>
      </c>
      <c r="D65" s="4">
        <v>2014</v>
      </c>
      <c r="E65" s="4">
        <v>256</v>
      </c>
      <c r="F65" s="4">
        <v>1185</v>
      </c>
      <c r="G65" s="4">
        <v>4</v>
      </c>
      <c r="H65" s="4">
        <v>99.9</v>
      </c>
      <c r="I65" s="4">
        <v>2400</v>
      </c>
      <c r="J65" s="4">
        <v>2300</v>
      </c>
      <c r="K65" s="4">
        <v>5.9</v>
      </c>
      <c r="L65" s="4">
        <v>2411.5</v>
      </c>
      <c r="M65" s="4">
        <v>0</v>
      </c>
      <c r="N65" s="4">
        <v>1E-3</v>
      </c>
      <c r="O65" s="4">
        <v>0.49399999999999999</v>
      </c>
      <c r="P65" s="4">
        <v>99.9</v>
      </c>
      <c r="S65" s="4">
        <f t="shared" si="7"/>
        <v>3162</v>
      </c>
      <c r="T65" s="4">
        <f t="shared" si="8"/>
        <v>7200</v>
      </c>
      <c r="U65" s="6">
        <f t="shared" si="9"/>
        <v>0.43916666666666665</v>
      </c>
      <c r="V65" s="71">
        <f t="shared" si="10"/>
        <v>724.59999999999991</v>
      </c>
      <c r="W65" s="6">
        <f t="shared" si="11"/>
        <v>2.6666666666666666E-3</v>
      </c>
      <c r="X65" s="4">
        <v>27</v>
      </c>
      <c r="AB65" s="4"/>
      <c r="AC65" s="6"/>
    </row>
    <row r="66" spans="1:29" x14ac:dyDescent="0.25">
      <c r="A66" s="4">
        <v>61</v>
      </c>
      <c r="B66" s="4">
        <v>10</v>
      </c>
      <c r="C66" s="4">
        <v>5</v>
      </c>
      <c r="D66" s="4">
        <v>2014</v>
      </c>
      <c r="E66" s="4">
        <v>256</v>
      </c>
      <c r="F66" s="4">
        <v>1142</v>
      </c>
      <c r="G66" s="4">
        <v>4</v>
      </c>
      <c r="H66" s="4">
        <v>830.3</v>
      </c>
      <c r="I66" s="4">
        <v>2400</v>
      </c>
      <c r="J66" s="4">
        <v>1569.6</v>
      </c>
      <c r="K66" s="4">
        <v>5.6</v>
      </c>
      <c r="L66" s="4">
        <v>2412.1</v>
      </c>
      <c r="M66" s="4">
        <v>0</v>
      </c>
      <c r="N66" s="4">
        <v>2E-3</v>
      </c>
      <c r="O66" s="4">
        <v>0.47599999999999998</v>
      </c>
      <c r="P66" s="4">
        <v>830.3</v>
      </c>
      <c r="S66" s="4">
        <f t="shared" si="7"/>
        <v>3529</v>
      </c>
      <c r="T66" s="4">
        <f t="shared" si="8"/>
        <v>7200</v>
      </c>
      <c r="U66" s="6">
        <f t="shared" si="9"/>
        <v>0.4901388888888889</v>
      </c>
      <c r="V66" s="71">
        <f t="shared" si="10"/>
        <v>519.83333333333337</v>
      </c>
      <c r="W66" s="6">
        <f t="shared" si="11"/>
        <v>1.6666666666666668E-3</v>
      </c>
      <c r="X66" s="4">
        <v>28</v>
      </c>
      <c r="AB66" s="4"/>
      <c r="AC66" s="6"/>
    </row>
    <row r="67" spans="1:29" x14ac:dyDescent="0.25">
      <c r="A67" s="4">
        <v>61</v>
      </c>
      <c r="B67" s="4">
        <v>11</v>
      </c>
      <c r="C67" s="4">
        <v>5</v>
      </c>
      <c r="D67" s="4">
        <v>2014</v>
      </c>
      <c r="E67" s="4">
        <v>256</v>
      </c>
      <c r="F67" s="4">
        <v>941</v>
      </c>
      <c r="G67" s="4">
        <v>3</v>
      </c>
      <c r="H67" s="4">
        <v>250</v>
      </c>
      <c r="I67" s="4">
        <v>2400</v>
      </c>
      <c r="J67" s="4">
        <v>2150</v>
      </c>
      <c r="K67" s="4">
        <v>4.0999999999999996</v>
      </c>
      <c r="L67" s="4">
        <v>2409</v>
      </c>
      <c r="M67" s="4">
        <v>0</v>
      </c>
      <c r="N67" s="4">
        <v>1E-3</v>
      </c>
      <c r="O67" s="4">
        <v>0.39200000000000002</v>
      </c>
      <c r="P67" s="4">
        <v>250</v>
      </c>
      <c r="S67" s="4">
        <f>F65+F66+F67</f>
        <v>3268</v>
      </c>
      <c r="T67" s="4">
        <f t="shared" si="8"/>
        <v>7200</v>
      </c>
      <c r="U67" s="6">
        <f t="shared" si="9"/>
        <v>0.4538888888888889</v>
      </c>
      <c r="V67" s="71">
        <f t="shared" si="10"/>
        <v>393.39999999999992</v>
      </c>
      <c r="W67" s="6">
        <f t="shared" si="11"/>
        <v>1.3333333333333333E-3</v>
      </c>
      <c r="X67" s="4">
        <v>29</v>
      </c>
      <c r="AB67" s="4"/>
      <c r="AC67" s="6"/>
    </row>
    <row r="68" spans="1:29" x14ac:dyDescent="0.25">
      <c r="A68" s="1">
        <v>61</v>
      </c>
      <c r="B68" s="1">
        <v>12</v>
      </c>
      <c r="C68" s="1">
        <v>5</v>
      </c>
      <c r="D68" s="1">
        <v>2014</v>
      </c>
      <c r="E68" s="1">
        <v>256</v>
      </c>
      <c r="F68" s="1">
        <v>887</v>
      </c>
      <c r="G68" s="1">
        <v>3</v>
      </c>
      <c r="H68" s="1">
        <v>76.900000000000006</v>
      </c>
      <c r="I68" s="1">
        <v>2400</v>
      </c>
      <c r="J68" s="1">
        <v>2323</v>
      </c>
      <c r="K68" s="1">
        <v>2.4</v>
      </c>
      <c r="L68" s="1">
        <v>2412.9</v>
      </c>
      <c r="M68" s="1">
        <v>0</v>
      </c>
      <c r="N68" s="1">
        <v>1E-3</v>
      </c>
      <c r="O68" s="1">
        <v>0.37</v>
      </c>
      <c r="P68" s="1">
        <v>76.900000000000006</v>
      </c>
      <c r="Q68" s="1"/>
      <c r="R68" s="1"/>
      <c r="S68" s="1">
        <f>F66+F67+F68</f>
        <v>2970</v>
      </c>
      <c r="T68" s="1">
        <f t="shared" si="8"/>
        <v>7200</v>
      </c>
      <c r="U68" s="3">
        <f t="shared" si="9"/>
        <v>0.41249999999999998</v>
      </c>
      <c r="V68" s="44">
        <f t="shared" si="10"/>
        <v>385.73333333333335</v>
      </c>
      <c r="W68" s="3">
        <f t="shared" si="11"/>
        <v>1.3333333333333333E-3</v>
      </c>
      <c r="X68" s="4">
        <v>30</v>
      </c>
      <c r="AB68" s="4"/>
      <c r="AC68" s="6"/>
    </row>
    <row r="69" spans="1:29" x14ac:dyDescent="0.25">
      <c r="A69" s="4">
        <v>61</v>
      </c>
      <c r="B69" s="4">
        <v>13</v>
      </c>
      <c r="C69" s="4">
        <v>5</v>
      </c>
      <c r="D69" s="4">
        <v>2014</v>
      </c>
      <c r="E69" s="4">
        <v>512</v>
      </c>
      <c r="F69" s="4">
        <v>315</v>
      </c>
      <c r="G69" s="4">
        <v>0</v>
      </c>
      <c r="H69" s="4">
        <v>39.1</v>
      </c>
      <c r="I69" s="4">
        <v>2400</v>
      </c>
      <c r="J69" s="4">
        <v>2360.9</v>
      </c>
      <c r="K69" s="4">
        <v>0</v>
      </c>
      <c r="L69" s="4">
        <v>2400</v>
      </c>
      <c r="M69" s="4">
        <v>0</v>
      </c>
      <c r="N69" s="4">
        <v>0</v>
      </c>
      <c r="O69" s="4">
        <v>0.13100000000000001</v>
      </c>
      <c r="P69" s="4">
        <v>39.1</v>
      </c>
      <c r="S69" s="4">
        <f>F67+F68+F69</f>
        <v>2143</v>
      </c>
      <c r="T69" s="4">
        <f t="shared" si="8"/>
        <v>7200</v>
      </c>
      <c r="U69" s="6">
        <f t="shared" si="9"/>
        <v>0.2976388888888889</v>
      </c>
      <c r="V69" s="71">
        <f t="shared" si="10"/>
        <v>122</v>
      </c>
      <c r="W69" s="6">
        <f t="shared" si="11"/>
        <v>6.6666666666666664E-4</v>
      </c>
      <c r="X69" s="4">
        <v>31</v>
      </c>
      <c r="AB69" s="4"/>
      <c r="AC69" s="6"/>
    </row>
    <row r="70" spans="1:29" x14ac:dyDescent="0.25">
      <c r="A70" s="1">
        <v>61</v>
      </c>
      <c r="B70" s="1">
        <v>15</v>
      </c>
      <c r="C70" s="1">
        <v>5</v>
      </c>
      <c r="D70" s="1">
        <v>2014</v>
      </c>
      <c r="E70" s="1">
        <v>512</v>
      </c>
      <c r="F70" s="1">
        <v>418</v>
      </c>
      <c r="G70" s="1">
        <v>0</v>
      </c>
      <c r="H70" s="1">
        <v>66.7</v>
      </c>
      <c r="I70" s="1">
        <v>2400</v>
      </c>
      <c r="J70" s="1">
        <v>2333.1999999999998</v>
      </c>
      <c r="K70" s="1">
        <v>0</v>
      </c>
      <c r="L70" s="1">
        <v>2400</v>
      </c>
      <c r="M70" s="1">
        <v>0</v>
      </c>
      <c r="N70" s="1">
        <v>0</v>
      </c>
      <c r="O70" s="1">
        <v>0.17399999999999999</v>
      </c>
      <c r="P70" s="1">
        <v>66.7</v>
      </c>
      <c r="Q70" s="1"/>
      <c r="R70" s="1"/>
      <c r="S70" s="1">
        <f>F68+F69+F70</f>
        <v>1620</v>
      </c>
      <c r="T70" s="1">
        <f t="shared" si="8"/>
        <v>7200</v>
      </c>
      <c r="U70" s="3">
        <f t="shared" si="9"/>
        <v>0.22500000000000001</v>
      </c>
      <c r="V70" s="44">
        <f t="shared" si="10"/>
        <v>60.9</v>
      </c>
      <c r="W70" s="3">
        <f t="shared" si="11"/>
        <v>3.3333333333333332E-4</v>
      </c>
      <c r="X70" s="4">
        <v>32</v>
      </c>
      <c r="AB70" s="4"/>
      <c r="AC70" s="6"/>
    </row>
    <row r="71" spans="1:29" x14ac:dyDescent="0.25">
      <c r="Y71" s="71"/>
      <c r="AB71" s="4"/>
      <c r="AC71" s="6"/>
    </row>
    <row r="72" spans="1:29" x14ac:dyDescent="0.25">
      <c r="Y72" s="71"/>
      <c r="AB72" s="4"/>
      <c r="AC72" s="6"/>
    </row>
    <row r="73" spans="1:29" x14ac:dyDescent="0.25">
      <c r="A73" s="4">
        <v>61</v>
      </c>
      <c r="B73" s="4">
        <v>5</v>
      </c>
      <c r="C73" s="4">
        <v>7</v>
      </c>
      <c r="D73" s="4">
        <v>2014</v>
      </c>
      <c r="E73" s="4">
        <v>2</v>
      </c>
      <c r="F73" s="4">
        <v>60</v>
      </c>
      <c r="G73" s="4">
        <v>30</v>
      </c>
      <c r="H73" s="4">
        <v>125.3</v>
      </c>
      <c r="I73" s="4">
        <v>175.6</v>
      </c>
      <c r="J73" s="4">
        <v>49.6</v>
      </c>
      <c r="K73" s="4">
        <v>103.8</v>
      </c>
      <c r="L73" s="4">
        <v>318.89999999999998</v>
      </c>
      <c r="M73" s="4">
        <v>0</v>
      </c>
      <c r="N73" s="4">
        <v>0.58499999999999996</v>
      </c>
      <c r="O73" s="4">
        <v>0.34200000000000003</v>
      </c>
      <c r="P73" s="4">
        <v>125.3</v>
      </c>
      <c r="S73" s="4">
        <f t="shared" ref="S73:S78" si="12">F71+F72+F73</f>
        <v>60</v>
      </c>
      <c r="T73" s="4">
        <f t="shared" ref="T73:T104" si="13">I71+I72+I73</f>
        <v>175.6</v>
      </c>
      <c r="U73" s="6">
        <f t="shared" ref="U73:U104" si="14">S73/T73</f>
        <v>0.34168564920273348</v>
      </c>
      <c r="V73" s="71">
        <f t="shared" ref="V73:V104" si="15">AVERAGE(P71:P73)</f>
        <v>125.3</v>
      </c>
      <c r="W73" s="6">
        <f t="shared" ref="W73:W104" si="16">AVERAGE(N71:N73)</f>
        <v>0.58499999999999996</v>
      </c>
      <c r="X73" s="4">
        <v>1</v>
      </c>
      <c r="AB73" s="4"/>
      <c r="AC73" s="6"/>
    </row>
    <row r="74" spans="1:29" x14ac:dyDescent="0.25">
      <c r="A74" s="4">
        <v>61</v>
      </c>
      <c r="B74" s="4">
        <v>6</v>
      </c>
      <c r="C74" s="4">
        <v>7</v>
      </c>
      <c r="D74" s="4">
        <v>2014</v>
      </c>
      <c r="E74" s="4">
        <v>2</v>
      </c>
      <c r="F74" s="4">
        <v>60</v>
      </c>
      <c r="G74" s="4">
        <v>30</v>
      </c>
      <c r="H74" s="4">
        <v>128.6</v>
      </c>
      <c r="I74" s="4">
        <v>182</v>
      </c>
      <c r="J74" s="4">
        <v>52.8</v>
      </c>
      <c r="K74" s="4">
        <v>101.8</v>
      </c>
      <c r="L74" s="4">
        <v>325.3</v>
      </c>
      <c r="M74" s="4">
        <v>0</v>
      </c>
      <c r="N74" s="4">
        <v>0.54900000000000004</v>
      </c>
      <c r="O74" s="4">
        <v>0.33</v>
      </c>
      <c r="P74" s="4">
        <v>128.6</v>
      </c>
      <c r="S74" s="4">
        <f t="shared" si="12"/>
        <v>120</v>
      </c>
      <c r="T74" s="4">
        <f t="shared" si="13"/>
        <v>357.6</v>
      </c>
      <c r="U74" s="6">
        <f t="shared" si="14"/>
        <v>0.33557046979865768</v>
      </c>
      <c r="V74" s="71">
        <f t="shared" si="15"/>
        <v>126.94999999999999</v>
      </c>
      <c r="W74" s="6">
        <f t="shared" si="16"/>
        <v>0.56699999999999995</v>
      </c>
      <c r="X74" s="4">
        <v>2</v>
      </c>
      <c r="AA74" s="1">
        <v>180</v>
      </c>
      <c r="AB74" s="1">
        <v>418.6</v>
      </c>
      <c r="AC74" s="1">
        <v>0.43</v>
      </c>
    </row>
    <row r="75" spans="1:29" x14ac:dyDescent="0.25">
      <c r="A75" s="4">
        <v>61</v>
      </c>
      <c r="B75" s="4">
        <v>7</v>
      </c>
      <c r="C75" s="4">
        <v>7</v>
      </c>
      <c r="D75" s="4">
        <v>2014</v>
      </c>
      <c r="E75" s="4">
        <v>2</v>
      </c>
      <c r="F75" s="4">
        <v>60</v>
      </c>
      <c r="G75" s="4">
        <v>30</v>
      </c>
      <c r="H75" s="4">
        <v>100.4</v>
      </c>
      <c r="I75" s="4">
        <v>129</v>
      </c>
      <c r="J75" s="4">
        <v>28</v>
      </c>
      <c r="K75" s="4">
        <v>94.1</v>
      </c>
      <c r="L75" s="4">
        <v>270.39999999999998</v>
      </c>
      <c r="M75" s="4">
        <v>0</v>
      </c>
      <c r="N75" s="4">
        <v>1.036</v>
      </c>
      <c r="O75" s="4">
        <v>0.46500000000000002</v>
      </c>
      <c r="P75" s="4">
        <v>100.4</v>
      </c>
      <c r="S75" s="4">
        <f t="shared" si="12"/>
        <v>180</v>
      </c>
      <c r="T75" s="4">
        <f t="shared" si="13"/>
        <v>486.6</v>
      </c>
      <c r="U75" s="6">
        <f t="shared" si="14"/>
        <v>0.36991368680641185</v>
      </c>
      <c r="V75" s="71">
        <f t="shared" si="15"/>
        <v>118.09999999999998</v>
      </c>
      <c r="W75" s="6">
        <f t="shared" si="16"/>
        <v>0.72333333333333327</v>
      </c>
      <c r="X75" s="4">
        <v>3</v>
      </c>
      <c r="AA75" s="1">
        <v>360</v>
      </c>
      <c r="AB75" s="1">
        <v>652.29999999999995</v>
      </c>
      <c r="AC75" s="1">
        <v>0.55200000000000005</v>
      </c>
    </row>
    <row r="76" spans="1:29" x14ac:dyDescent="0.25">
      <c r="A76" s="1">
        <v>61</v>
      </c>
      <c r="B76" s="1">
        <v>8</v>
      </c>
      <c r="C76" s="1">
        <v>7</v>
      </c>
      <c r="D76" s="1">
        <v>2014</v>
      </c>
      <c r="E76" s="1">
        <v>2</v>
      </c>
      <c r="F76" s="1">
        <v>60</v>
      </c>
      <c r="G76" s="1">
        <v>30</v>
      </c>
      <c r="H76" s="1">
        <v>83.6</v>
      </c>
      <c r="I76" s="1">
        <v>107.6</v>
      </c>
      <c r="J76" s="1">
        <v>23.5</v>
      </c>
      <c r="K76" s="1">
        <v>108</v>
      </c>
      <c r="L76" s="1">
        <v>250.8</v>
      </c>
      <c r="M76" s="1">
        <v>0</v>
      </c>
      <c r="N76" s="1">
        <v>1.234</v>
      </c>
      <c r="O76" s="1">
        <v>0.55800000000000005</v>
      </c>
      <c r="P76" s="1">
        <v>83.6</v>
      </c>
      <c r="Q76" s="1"/>
      <c r="R76" s="1"/>
      <c r="S76" s="1">
        <f t="shared" si="12"/>
        <v>180</v>
      </c>
      <c r="T76" s="1">
        <f t="shared" si="13"/>
        <v>418.6</v>
      </c>
      <c r="U76" s="3">
        <f t="shared" si="14"/>
        <v>0.43000477783086477</v>
      </c>
      <c r="V76" s="44">
        <f t="shared" si="15"/>
        <v>104.2</v>
      </c>
      <c r="W76" s="3">
        <f t="shared" si="16"/>
        <v>0.93966666666666665</v>
      </c>
      <c r="X76" s="4">
        <v>4</v>
      </c>
      <c r="AA76" s="1">
        <v>720</v>
      </c>
      <c r="AB76" s="1">
        <v>1016.4</v>
      </c>
      <c r="AC76" s="1">
        <v>0.70799999999999996</v>
      </c>
    </row>
    <row r="77" spans="1:29" x14ac:dyDescent="0.25">
      <c r="A77" s="4">
        <v>61</v>
      </c>
      <c r="B77" s="4">
        <v>14</v>
      </c>
      <c r="C77" s="4">
        <v>7</v>
      </c>
      <c r="D77" s="4">
        <v>2014</v>
      </c>
      <c r="E77" s="4">
        <v>4</v>
      </c>
      <c r="F77" s="4">
        <v>120</v>
      </c>
      <c r="G77" s="4">
        <v>30</v>
      </c>
      <c r="H77" s="4">
        <v>220.9</v>
      </c>
      <c r="I77" s="4">
        <v>272.5</v>
      </c>
      <c r="J77" s="4">
        <v>51</v>
      </c>
      <c r="K77" s="4">
        <v>83.7</v>
      </c>
      <c r="L77" s="4">
        <v>416.2</v>
      </c>
      <c r="M77" s="4">
        <v>0</v>
      </c>
      <c r="N77" s="4">
        <v>0.56899999999999995</v>
      </c>
      <c r="O77" s="4">
        <v>0.44</v>
      </c>
      <c r="P77" s="4">
        <v>220.9</v>
      </c>
      <c r="S77" s="4">
        <f t="shared" si="12"/>
        <v>240</v>
      </c>
      <c r="T77" s="4">
        <f t="shared" si="13"/>
        <v>509.1</v>
      </c>
      <c r="U77" s="6">
        <f t="shared" si="14"/>
        <v>0.47142015321154979</v>
      </c>
      <c r="V77" s="71">
        <f t="shared" si="15"/>
        <v>134.96666666666667</v>
      </c>
      <c r="W77" s="6">
        <f t="shared" si="16"/>
        <v>0.94633333333333336</v>
      </c>
      <c r="X77" s="4">
        <v>5</v>
      </c>
      <c r="AA77" s="1">
        <v>1440</v>
      </c>
      <c r="AB77" s="1">
        <v>1294.5999999999999</v>
      </c>
      <c r="AC77" s="3">
        <f>AA77/AB77</f>
        <v>1.1123126834543489</v>
      </c>
    </row>
    <row r="78" spans="1:29" x14ac:dyDescent="0.25">
      <c r="A78" s="4">
        <v>61</v>
      </c>
      <c r="B78" s="4">
        <v>15</v>
      </c>
      <c r="C78" s="4">
        <v>7</v>
      </c>
      <c r="D78" s="4">
        <v>2014</v>
      </c>
      <c r="E78" s="4">
        <v>4</v>
      </c>
      <c r="F78" s="4">
        <v>120</v>
      </c>
      <c r="G78" s="4">
        <v>30</v>
      </c>
      <c r="H78" s="4">
        <v>108.8</v>
      </c>
      <c r="I78" s="4">
        <v>173.8</v>
      </c>
      <c r="J78" s="4">
        <v>64.3</v>
      </c>
      <c r="K78" s="4">
        <v>104.3</v>
      </c>
      <c r="L78" s="4">
        <v>318.7</v>
      </c>
      <c r="M78" s="4">
        <v>0</v>
      </c>
      <c r="N78" s="4">
        <v>0.45100000000000001</v>
      </c>
      <c r="O78" s="4">
        <v>0.69</v>
      </c>
      <c r="P78" s="4">
        <v>108.8</v>
      </c>
      <c r="S78" s="4">
        <f t="shared" si="12"/>
        <v>300</v>
      </c>
      <c r="T78" s="4">
        <f t="shared" si="13"/>
        <v>553.90000000000009</v>
      </c>
      <c r="U78" s="6">
        <f t="shared" si="14"/>
        <v>0.54161400974905205</v>
      </c>
      <c r="V78" s="71">
        <f t="shared" si="15"/>
        <v>137.76666666666668</v>
      </c>
      <c r="W78" s="6">
        <f t="shared" si="16"/>
        <v>0.7513333333333333</v>
      </c>
      <c r="X78" s="4">
        <v>6</v>
      </c>
      <c r="AA78" s="1">
        <v>2880</v>
      </c>
      <c r="AB78" s="1">
        <v>4675.3</v>
      </c>
      <c r="AC78" s="3">
        <f t="shared" ref="AC78:AC82" si="17">AA78/AB78</f>
        <v>0.61600325112826981</v>
      </c>
    </row>
    <row r="79" spans="1:29" x14ac:dyDescent="0.25">
      <c r="A79" s="1">
        <v>61</v>
      </c>
      <c r="B79" s="1">
        <v>18</v>
      </c>
      <c r="C79" s="1">
        <v>7</v>
      </c>
      <c r="D79" s="1">
        <v>2014</v>
      </c>
      <c r="E79" s="1">
        <v>4</v>
      </c>
      <c r="F79" s="1">
        <v>120</v>
      </c>
      <c r="G79" s="1">
        <v>30</v>
      </c>
      <c r="H79" s="1">
        <v>130.6</v>
      </c>
      <c r="I79" s="1">
        <v>206</v>
      </c>
      <c r="J79" s="1">
        <v>74.8</v>
      </c>
      <c r="K79" s="1">
        <v>98.6</v>
      </c>
      <c r="L79" s="1">
        <v>352.2</v>
      </c>
      <c r="M79" s="1">
        <v>0</v>
      </c>
      <c r="N79" s="1">
        <v>0.38800000000000001</v>
      </c>
      <c r="O79" s="1">
        <v>0.58299999999999996</v>
      </c>
      <c r="P79" s="1">
        <v>130.6</v>
      </c>
      <c r="Q79" s="1"/>
      <c r="R79" s="1"/>
      <c r="S79" s="1">
        <f>F77+F78+F79</f>
        <v>360</v>
      </c>
      <c r="T79" s="1">
        <f t="shared" si="13"/>
        <v>652.29999999999995</v>
      </c>
      <c r="U79" s="3">
        <f t="shared" si="14"/>
        <v>0.55189330062854514</v>
      </c>
      <c r="V79" s="44">
        <f t="shared" si="15"/>
        <v>153.43333333333331</v>
      </c>
      <c r="W79" s="3">
        <f t="shared" si="16"/>
        <v>0.46933333333333332</v>
      </c>
      <c r="X79" s="4">
        <v>7</v>
      </c>
      <c r="AA79" s="1">
        <v>2529</v>
      </c>
      <c r="AB79" s="1">
        <v>7200</v>
      </c>
      <c r="AC79" s="3">
        <f t="shared" si="17"/>
        <v>0.35125000000000001</v>
      </c>
    </row>
    <row r="80" spans="1:29" x14ac:dyDescent="0.25">
      <c r="A80" s="4">
        <v>61</v>
      </c>
      <c r="B80" s="4">
        <v>20</v>
      </c>
      <c r="C80" s="4">
        <v>7</v>
      </c>
      <c r="D80" s="4">
        <v>2014</v>
      </c>
      <c r="E80" s="4">
        <v>8</v>
      </c>
      <c r="F80" s="4">
        <v>240</v>
      </c>
      <c r="G80" s="4">
        <v>30</v>
      </c>
      <c r="H80" s="4">
        <v>172</v>
      </c>
      <c r="I80" s="4">
        <v>332.3</v>
      </c>
      <c r="J80" s="4">
        <v>159.80000000000001</v>
      </c>
      <c r="K80" s="4">
        <v>97.8</v>
      </c>
      <c r="L80" s="4">
        <v>475.9</v>
      </c>
      <c r="M80" s="4">
        <v>0</v>
      </c>
      <c r="N80" s="4">
        <v>0.182</v>
      </c>
      <c r="O80" s="4">
        <v>0.72199999999999998</v>
      </c>
      <c r="P80" s="4">
        <v>172</v>
      </c>
      <c r="S80" s="4">
        <f>F78+F79+F80</f>
        <v>480</v>
      </c>
      <c r="T80" s="4">
        <f t="shared" si="13"/>
        <v>712.1</v>
      </c>
      <c r="U80" s="6">
        <f t="shared" si="14"/>
        <v>0.67406263165285774</v>
      </c>
      <c r="V80" s="71">
        <f t="shared" si="15"/>
        <v>137.13333333333333</v>
      </c>
      <c r="W80" s="6">
        <f t="shared" si="16"/>
        <v>0.34033333333333332</v>
      </c>
      <c r="X80" s="4">
        <v>8</v>
      </c>
      <c r="AA80" s="1">
        <v>2332</v>
      </c>
      <c r="AB80" s="1">
        <v>7200</v>
      </c>
      <c r="AC80" s="3">
        <f t="shared" si="17"/>
        <v>0.32388888888888889</v>
      </c>
    </row>
    <row r="81" spans="1:38" x14ac:dyDescent="0.25">
      <c r="A81" s="4">
        <v>61</v>
      </c>
      <c r="B81" s="4">
        <v>22</v>
      </c>
      <c r="C81" s="4">
        <v>7</v>
      </c>
      <c r="D81" s="4">
        <v>2014</v>
      </c>
      <c r="E81" s="4">
        <v>8</v>
      </c>
      <c r="F81" s="4">
        <v>240</v>
      </c>
      <c r="G81" s="4">
        <v>30</v>
      </c>
      <c r="H81" s="4">
        <v>128.69999999999999</v>
      </c>
      <c r="I81" s="4">
        <v>267.7</v>
      </c>
      <c r="J81" s="4">
        <v>138.4</v>
      </c>
      <c r="K81" s="4">
        <v>100.7</v>
      </c>
      <c r="L81" s="4">
        <v>413.3</v>
      </c>
      <c r="M81" s="4">
        <v>0</v>
      </c>
      <c r="N81" s="4">
        <v>0.21</v>
      </c>
      <c r="O81" s="4">
        <v>0.89700000000000002</v>
      </c>
      <c r="P81" s="4">
        <v>128.69999999999999</v>
      </c>
      <c r="S81" s="4">
        <f>F79+F80+F81</f>
        <v>600</v>
      </c>
      <c r="T81" s="4">
        <f t="shared" si="13"/>
        <v>806</v>
      </c>
      <c r="U81" s="6">
        <f t="shared" si="14"/>
        <v>0.74441687344913154</v>
      </c>
      <c r="V81" s="71">
        <f t="shared" si="15"/>
        <v>143.76666666666668</v>
      </c>
      <c r="W81" s="6">
        <f t="shared" si="16"/>
        <v>0.26</v>
      </c>
      <c r="X81" s="4">
        <v>9</v>
      </c>
      <c r="AA81" s="1">
        <v>1818</v>
      </c>
      <c r="AB81" s="1">
        <v>7200</v>
      </c>
      <c r="AC81" s="3">
        <f t="shared" si="17"/>
        <v>0.2525</v>
      </c>
    </row>
    <row r="82" spans="1:38" x14ac:dyDescent="0.25">
      <c r="A82" s="1">
        <v>61</v>
      </c>
      <c r="B82" s="1">
        <v>29</v>
      </c>
      <c r="C82" s="1">
        <v>7</v>
      </c>
      <c r="D82" s="1">
        <v>2014</v>
      </c>
      <c r="E82" s="1">
        <v>8</v>
      </c>
      <c r="F82" s="1">
        <v>240</v>
      </c>
      <c r="G82" s="1">
        <v>30</v>
      </c>
      <c r="H82" s="1">
        <v>218.1</v>
      </c>
      <c r="I82" s="1">
        <v>416.4</v>
      </c>
      <c r="J82" s="1">
        <v>197.6</v>
      </c>
      <c r="K82" s="1">
        <v>90.6</v>
      </c>
      <c r="L82" s="1">
        <v>561.9</v>
      </c>
      <c r="M82" s="1">
        <v>0</v>
      </c>
      <c r="N82" s="1">
        <v>0.14699999999999999</v>
      </c>
      <c r="O82" s="1">
        <v>0.57599999999999996</v>
      </c>
      <c r="P82" s="1">
        <v>218.1</v>
      </c>
      <c r="Q82" s="1"/>
      <c r="R82" s="1"/>
      <c r="S82" s="1">
        <f>F80+F81+F82</f>
        <v>720</v>
      </c>
      <c r="T82" s="1">
        <f t="shared" si="13"/>
        <v>1016.4</v>
      </c>
      <c r="U82" s="3">
        <f t="shared" si="14"/>
        <v>0.70838252656434475</v>
      </c>
      <c r="V82" s="44">
        <f t="shared" si="15"/>
        <v>172.93333333333331</v>
      </c>
      <c r="W82" s="3">
        <f t="shared" si="16"/>
        <v>0.17966666666666667</v>
      </c>
      <c r="X82" s="4">
        <v>10</v>
      </c>
      <c r="AA82" s="1">
        <v>743</v>
      </c>
      <c r="AB82" s="1">
        <v>7200</v>
      </c>
      <c r="AC82" s="3">
        <f t="shared" si="17"/>
        <v>0.10319444444444445</v>
      </c>
    </row>
    <row r="83" spans="1:38" x14ac:dyDescent="0.25">
      <c r="A83" s="4">
        <v>61</v>
      </c>
      <c r="B83" s="4">
        <v>3</v>
      </c>
      <c r="C83" s="4">
        <v>8</v>
      </c>
      <c r="D83" s="4">
        <v>2014</v>
      </c>
      <c r="E83" s="4">
        <v>16</v>
      </c>
      <c r="F83" s="4">
        <v>480</v>
      </c>
      <c r="G83" s="4">
        <v>30</v>
      </c>
      <c r="H83" s="4">
        <v>262.8</v>
      </c>
      <c r="I83" s="4">
        <v>551.20000000000005</v>
      </c>
      <c r="J83" s="4">
        <v>287.8</v>
      </c>
      <c r="K83" s="4">
        <v>102.5</v>
      </c>
      <c r="L83" s="4">
        <v>698.7</v>
      </c>
      <c r="M83" s="4">
        <v>0</v>
      </c>
      <c r="N83" s="4">
        <v>0.10100000000000001</v>
      </c>
      <c r="O83" s="4">
        <v>0.871</v>
      </c>
      <c r="P83" s="4">
        <v>262.8</v>
      </c>
      <c r="S83" s="4">
        <f t="shared" ref="S83:S95" si="18">F81+F82+F83</f>
        <v>960</v>
      </c>
      <c r="T83" s="4">
        <f t="shared" si="13"/>
        <v>1235.3</v>
      </c>
      <c r="U83" s="6">
        <f t="shared" si="14"/>
        <v>0.77713915648020726</v>
      </c>
      <c r="V83" s="71">
        <f t="shared" si="15"/>
        <v>203.19999999999996</v>
      </c>
      <c r="W83" s="6">
        <f t="shared" si="16"/>
        <v>0.15266666666666664</v>
      </c>
      <c r="X83" s="4">
        <v>11</v>
      </c>
      <c r="AB83" s="4"/>
      <c r="AC83" s="6"/>
    </row>
    <row r="84" spans="1:38" x14ac:dyDescent="0.25">
      <c r="A84" s="4">
        <v>61</v>
      </c>
      <c r="B84" s="4">
        <v>5</v>
      </c>
      <c r="C84" s="4">
        <v>8</v>
      </c>
      <c r="D84" s="4">
        <v>2014</v>
      </c>
      <c r="E84" s="4">
        <v>16</v>
      </c>
      <c r="F84" s="4">
        <v>480</v>
      </c>
      <c r="G84" s="4">
        <v>30</v>
      </c>
      <c r="H84" s="4">
        <v>176.2</v>
      </c>
      <c r="I84" s="4">
        <v>423.8</v>
      </c>
      <c r="J84" s="4">
        <v>246.9</v>
      </c>
      <c r="K84" s="4">
        <v>103.3</v>
      </c>
      <c r="L84" s="4">
        <v>572.79999999999995</v>
      </c>
      <c r="M84" s="4">
        <v>0</v>
      </c>
      <c r="N84" s="4">
        <v>0.11799999999999999</v>
      </c>
      <c r="O84" s="4">
        <v>1.133</v>
      </c>
      <c r="P84" s="4">
        <v>176.2</v>
      </c>
      <c r="S84" s="4">
        <f t="shared" si="18"/>
        <v>1200</v>
      </c>
      <c r="T84" s="4">
        <f t="shared" si="13"/>
        <v>1391.4</v>
      </c>
      <c r="U84" s="6">
        <f t="shared" si="14"/>
        <v>0.86244070720137989</v>
      </c>
      <c r="V84" s="71">
        <f t="shared" si="15"/>
        <v>219.0333333333333</v>
      </c>
      <c r="W84" s="6">
        <f t="shared" si="16"/>
        <v>0.122</v>
      </c>
      <c r="X84" s="4">
        <v>12</v>
      </c>
      <c r="AB84" s="4"/>
      <c r="AC84" s="6"/>
    </row>
    <row r="85" spans="1:38" x14ac:dyDescent="0.25">
      <c r="A85" s="4">
        <v>61</v>
      </c>
      <c r="B85" s="4">
        <v>8</v>
      </c>
      <c r="C85" s="4">
        <v>8</v>
      </c>
      <c r="D85" s="4">
        <v>2014</v>
      </c>
      <c r="E85" s="4">
        <v>16</v>
      </c>
      <c r="F85" s="4">
        <v>480</v>
      </c>
      <c r="G85" s="4">
        <v>30</v>
      </c>
      <c r="H85" s="4">
        <v>206.7</v>
      </c>
      <c r="I85" s="4">
        <v>446.4</v>
      </c>
      <c r="J85" s="4">
        <v>239.1</v>
      </c>
      <c r="K85" s="4">
        <v>99.3</v>
      </c>
      <c r="L85" s="4">
        <v>595.29999999999995</v>
      </c>
      <c r="M85" s="4">
        <v>0</v>
      </c>
      <c r="N85" s="4">
        <v>0.121</v>
      </c>
      <c r="O85" s="4">
        <v>1.075</v>
      </c>
      <c r="P85" s="4">
        <v>206.7</v>
      </c>
      <c r="S85" s="4">
        <f t="shared" si="18"/>
        <v>1440</v>
      </c>
      <c r="T85" s="4">
        <f t="shared" si="13"/>
        <v>1421.4</v>
      </c>
      <c r="U85" s="6">
        <f t="shared" si="14"/>
        <v>1.0130856901646264</v>
      </c>
      <c r="V85" s="71">
        <f t="shared" si="15"/>
        <v>215.23333333333335</v>
      </c>
      <c r="W85" s="6">
        <f t="shared" si="16"/>
        <v>0.11333333333333333</v>
      </c>
      <c r="X85" s="4">
        <v>13</v>
      </c>
      <c r="AB85" s="4"/>
      <c r="AC85" s="6"/>
    </row>
    <row r="86" spans="1:38" x14ac:dyDescent="0.25">
      <c r="A86" s="1">
        <v>61</v>
      </c>
      <c r="B86" s="1">
        <v>11</v>
      </c>
      <c r="C86" s="1">
        <v>8</v>
      </c>
      <c r="D86" s="1">
        <v>2014</v>
      </c>
      <c r="E86" s="1">
        <v>16</v>
      </c>
      <c r="F86" s="1">
        <v>480</v>
      </c>
      <c r="G86" s="1">
        <v>30</v>
      </c>
      <c r="H86" s="1">
        <v>211.6</v>
      </c>
      <c r="I86" s="1">
        <v>424.4</v>
      </c>
      <c r="J86" s="1">
        <v>212.2</v>
      </c>
      <c r="K86" s="1">
        <v>101.6</v>
      </c>
      <c r="L86" s="1">
        <v>572.4</v>
      </c>
      <c r="M86" s="1">
        <v>0</v>
      </c>
      <c r="N86" s="1">
        <v>0.13700000000000001</v>
      </c>
      <c r="O86" s="1">
        <v>1.131</v>
      </c>
      <c r="P86" s="1">
        <v>211.6</v>
      </c>
      <c r="Q86" s="1"/>
      <c r="R86" s="1"/>
      <c r="S86" s="1">
        <f t="shared" si="18"/>
        <v>1440</v>
      </c>
      <c r="T86" s="1">
        <f t="shared" si="13"/>
        <v>1294.5999999999999</v>
      </c>
      <c r="U86" s="3">
        <f t="shared" si="14"/>
        <v>1.1123126834543489</v>
      </c>
      <c r="V86" s="44">
        <f t="shared" si="15"/>
        <v>198.16666666666666</v>
      </c>
      <c r="W86" s="3">
        <f t="shared" si="16"/>
        <v>0.12533333333333332</v>
      </c>
      <c r="X86" s="4">
        <v>14</v>
      </c>
      <c r="AB86" s="4"/>
      <c r="AC86" s="6"/>
    </row>
    <row r="87" spans="1:38" x14ac:dyDescent="0.25">
      <c r="A87" s="4">
        <v>61</v>
      </c>
      <c r="B87" s="4">
        <v>13</v>
      </c>
      <c r="C87" s="4">
        <v>8</v>
      </c>
      <c r="D87" s="4">
        <v>2014</v>
      </c>
      <c r="E87" s="4">
        <v>32</v>
      </c>
      <c r="F87" s="4">
        <v>960</v>
      </c>
      <c r="G87" s="4">
        <v>30</v>
      </c>
      <c r="H87" s="4">
        <v>359.7</v>
      </c>
      <c r="I87" s="4">
        <v>1137.5999999999999</v>
      </c>
      <c r="J87" s="4">
        <v>777.3</v>
      </c>
      <c r="K87" s="4">
        <v>104.4</v>
      </c>
      <c r="L87" s="4">
        <v>1287.5999999999999</v>
      </c>
      <c r="M87" s="4">
        <v>0</v>
      </c>
      <c r="N87" s="4">
        <v>3.6999999999999998E-2</v>
      </c>
      <c r="O87" s="4">
        <v>0.84399999999999997</v>
      </c>
      <c r="P87" s="4">
        <v>359.7</v>
      </c>
      <c r="S87" s="4">
        <f t="shared" si="18"/>
        <v>1920</v>
      </c>
      <c r="T87" s="4">
        <f t="shared" si="13"/>
        <v>2008.3999999999999</v>
      </c>
      <c r="U87" s="6">
        <f t="shared" si="14"/>
        <v>0.9559848635729935</v>
      </c>
      <c r="V87" s="71">
        <f t="shared" si="15"/>
        <v>259.33333333333331</v>
      </c>
      <c r="W87" s="6">
        <f t="shared" si="16"/>
        <v>9.8333333333333328E-2</v>
      </c>
      <c r="X87" s="4">
        <v>15</v>
      </c>
      <c r="AA87" s="4" t="s">
        <v>63</v>
      </c>
      <c r="AB87" s="4"/>
      <c r="AC87" s="6"/>
    </row>
    <row r="88" spans="1:38" x14ac:dyDescent="0.25">
      <c r="A88" s="4">
        <v>61</v>
      </c>
      <c r="B88" s="4">
        <v>17</v>
      </c>
      <c r="C88" s="4">
        <v>8</v>
      </c>
      <c r="D88" s="4">
        <v>2014</v>
      </c>
      <c r="E88" s="4">
        <v>32</v>
      </c>
      <c r="F88" s="4">
        <v>960</v>
      </c>
      <c r="G88" s="4">
        <v>30</v>
      </c>
      <c r="H88" s="4">
        <v>767.9</v>
      </c>
      <c r="I88" s="4">
        <v>1712.3</v>
      </c>
      <c r="J88" s="4">
        <v>943.8</v>
      </c>
      <c r="K88" s="4">
        <v>103.6</v>
      </c>
      <c r="L88" s="4">
        <v>1860.1</v>
      </c>
      <c r="M88" s="4">
        <v>0</v>
      </c>
      <c r="N88" s="4">
        <v>3.1E-2</v>
      </c>
      <c r="O88" s="4">
        <v>0.56100000000000005</v>
      </c>
      <c r="P88" s="4">
        <v>767.9</v>
      </c>
      <c r="S88" s="4">
        <f t="shared" si="18"/>
        <v>2400</v>
      </c>
      <c r="T88" s="4">
        <f t="shared" si="13"/>
        <v>3274.3</v>
      </c>
      <c r="U88" s="6">
        <f t="shared" si="14"/>
        <v>0.7329810951959197</v>
      </c>
      <c r="V88" s="71">
        <f t="shared" si="15"/>
        <v>446.39999999999992</v>
      </c>
      <c r="W88" s="6">
        <f t="shared" si="16"/>
        <v>6.8333333333333343E-2</v>
      </c>
      <c r="X88" s="4">
        <v>16</v>
      </c>
      <c r="AB88" s="4"/>
      <c r="AC88" s="6"/>
    </row>
    <row r="89" spans="1:38" x14ac:dyDescent="0.25">
      <c r="A89" s="1">
        <v>61</v>
      </c>
      <c r="B89" s="1">
        <v>19</v>
      </c>
      <c r="C89" s="1">
        <v>8</v>
      </c>
      <c r="D89" s="1">
        <v>2014</v>
      </c>
      <c r="E89" s="1">
        <v>32</v>
      </c>
      <c r="F89" s="1">
        <v>960</v>
      </c>
      <c r="G89" s="1">
        <v>30</v>
      </c>
      <c r="H89" s="1">
        <v>789.7</v>
      </c>
      <c r="I89" s="1">
        <v>1825.4</v>
      </c>
      <c r="J89" s="1">
        <v>1035.0999999999999</v>
      </c>
      <c r="K89" s="1">
        <v>97.6</v>
      </c>
      <c r="L89" s="1">
        <v>1976.2</v>
      </c>
      <c r="M89" s="1">
        <v>0</v>
      </c>
      <c r="N89" s="1">
        <v>2.8000000000000001E-2</v>
      </c>
      <c r="O89" s="1">
        <v>0.52600000000000002</v>
      </c>
      <c r="P89" s="1">
        <v>789.7</v>
      </c>
      <c r="Q89" s="1"/>
      <c r="R89" s="1"/>
      <c r="S89" s="1">
        <f t="shared" si="18"/>
        <v>2880</v>
      </c>
      <c r="T89" s="1">
        <f t="shared" si="13"/>
        <v>4675.2999999999993</v>
      </c>
      <c r="U89" s="3">
        <f t="shared" si="14"/>
        <v>0.61600325112826992</v>
      </c>
      <c r="V89" s="44">
        <f t="shared" si="15"/>
        <v>639.1</v>
      </c>
      <c r="W89" s="3">
        <f t="shared" si="16"/>
        <v>3.2000000000000001E-2</v>
      </c>
      <c r="X89" s="4">
        <v>17</v>
      </c>
      <c r="AB89" s="4"/>
      <c r="AC89" s="6"/>
    </row>
    <row r="90" spans="1:38" x14ac:dyDescent="0.25">
      <c r="A90" s="4">
        <v>61</v>
      </c>
      <c r="B90" s="4">
        <v>20</v>
      </c>
      <c r="C90" s="4">
        <v>8</v>
      </c>
      <c r="D90" s="4">
        <v>2014</v>
      </c>
      <c r="E90" s="4">
        <v>64</v>
      </c>
      <c r="F90" s="4">
        <v>64</v>
      </c>
      <c r="G90" s="4">
        <v>1</v>
      </c>
      <c r="H90" s="4">
        <v>2079.6</v>
      </c>
      <c r="I90" s="4">
        <v>2400</v>
      </c>
      <c r="J90" s="4">
        <v>320.39999999999998</v>
      </c>
      <c r="K90" s="4">
        <v>2.4</v>
      </c>
      <c r="L90" s="4">
        <v>2404.6999999999998</v>
      </c>
      <c r="M90" s="4">
        <v>0</v>
      </c>
      <c r="N90" s="4">
        <v>0</v>
      </c>
      <c r="O90" s="4">
        <v>2.7E-2</v>
      </c>
      <c r="P90" s="4">
        <v>2079.6</v>
      </c>
      <c r="S90" s="4">
        <f t="shared" si="18"/>
        <v>1984</v>
      </c>
      <c r="T90" s="4">
        <f t="shared" si="13"/>
        <v>5937.7</v>
      </c>
      <c r="U90" s="6">
        <f t="shared" si="14"/>
        <v>0.33413611330986748</v>
      </c>
      <c r="V90" s="71">
        <f t="shared" si="15"/>
        <v>1212.3999999999999</v>
      </c>
      <c r="W90" s="6">
        <f t="shared" si="16"/>
        <v>1.9666666666666666E-2</v>
      </c>
      <c r="X90" s="4">
        <v>18</v>
      </c>
      <c r="AB90" s="4"/>
      <c r="AC90" s="6"/>
    </row>
    <row r="91" spans="1:38" x14ac:dyDescent="0.25">
      <c r="A91" s="4">
        <v>61</v>
      </c>
      <c r="B91" s="4">
        <v>22</v>
      </c>
      <c r="C91" s="4">
        <v>8</v>
      </c>
      <c r="D91" s="4">
        <v>2014</v>
      </c>
      <c r="E91" s="4">
        <v>64</v>
      </c>
      <c r="F91" s="4">
        <v>1216</v>
      </c>
      <c r="G91" s="4">
        <v>19</v>
      </c>
      <c r="H91" s="4">
        <v>580.79999999999995</v>
      </c>
      <c r="I91" s="4">
        <v>2400</v>
      </c>
      <c r="J91" s="4">
        <v>1818.8</v>
      </c>
      <c r="K91" s="4">
        <v>63.1</v>
      </c>
      <c r="L91" s="4">
        <v>2494.3000000000002</v>
      </c>
      <c r="M91" s="4">
        <v>0</v>
      </c>
      <c r="N91" s="4">
        <v>0.01</v>
      </c>
      <c r="O91" s="4">
        <v>0.50700000000000001</v>
      </c>
      <c r="P91" s="4">
        <v>580.79999999999995</v>
      </c>
      <c r="S91" s="4">
        <f t="shared" si="18"/>
        <v>2240</v>
      </c>
      <c r="T91" s="4">
        <f t="shared" si="13"/>
        <v>6625.4</v>
      </c>
      <c r="U91" s="6">
        <f t="shared" si="14"/>
        <v>0.33809279439731943</v>
      </c>
      <c r="V91" s="71">
        <f t="shared" si="15"/>
        <v>1150.0333333333335</v>
      </c>
      <c r="W91" s="6">
        <f t="shared" si="16"/>
        <v>1.2666666666666666E-2</v>
      </c>
      <c r="X91" s="4">
        <v>19</v>
      </c>
      <c r="AB91" s="4"/>
      <c r="AC91" s="6"/>
    </row>
    <row r="92" spans="1:38" x14ac:dyDescent="0.25">
      <c r="A92" s="4">
        <v>61</v>
      </c>
      <c r="B92" s="4">
        <v>23</v>
      </c>
      <c r="C92" s="4">
        <v>8</v>
      </c>
      <c r="D92" s="4">
        <v>2014</v>
      </c>
      <c r="E92" s="4">
        <v>64</v>
      </c>
      <c r="F92" s="4">
        <v>623</v>
      </c>
      <c r="G92" s="4">
        <v>9</v>
      </c>
      <c r="H92" s="4">
        <v>455.8</v>
      </c>
      <c r="I92" s="4">
        <v>2400</v>
      </c>
      <c r="J92" s="4">
        <v>1944</v>
      </c>
      <c r="K92" s="4">
        <v>30.1</v>
      </c>
      <c r="L92" s="4">
        <v>2443.1999999999998</v>
      </c>
      <c r="M92" s="4">
        <v>0</v>
      </c>
      <c r="N92" s="4">
        <v>4.0000000000000001E-3</v>
      </c>
      <c r="O92" s="4">
        <v>0.26</v>
      </c>
      <c r="P92" s="4">
        <v>455.8</v>
      </c>
      <c r="S92" s="4">
        <f t="shared" si="18"/>
        <v>1903</v>
      </c>
      <c r="T92" s="4">
        <f t="shared" si="13"/>
        <v>7200</v>
      </c>
      <c r="U92" s="6">
        <f t="shared" si="14"/>
        <v>0.26430555555555557</v>
      </c>
      <c r="V92" s="71">
        <f t="shared" si="15"/>
        <v>1038.7333333333333</v>
      </c>
      <c r="W92" s="6">
        <f t="shared" si="16"/>
        <v>4.6666666666666671E-3</v>
      </c>
      <c r="X92" s="4">
        <v>20</v>
      </c>
      <c r="AB92" s="4"/>
      <c r="AC92" s="6"/>
    </row>
    <row r="93" spans="1:38" x14ac:dyDescent="0.25">
      <c r="A93" s="1">
        <v>61</v>
      </c>
      <c r="B93" s="1">
        <v>31</v>
      </c>
      <c r="C93" s="1">
        <v>8</v>
      </c>
      <c r="D93" s="1">
        <v>2014</v>
      </c>
      <c r="E93" s="1">
        <v>64</v>
      </c>
      <c r="F93" s="1">
        <v>690</v>
      </c>
      <c r="G93" s="1">
        <v>10</v>
      </c>
      <c r="H93" s="1">
        <v>217.7</v>
      </c>
      <c r="I93" s="1">
        <v>2400</v>
      </c>
      <c r="J93" s="1">
        <v>2182.1</v>
      </c>
      <c r="K93" s="1">
        <v>32.6</v>
      </c>
      <c r="L93" s="1">
        <v>2448.4</v>
      </c>
      <c r="M93" s="1">
        <v>0</v>
      </c>
      <c r="N93" s="1">
        <v>4.0000000000000001E-3</v>
      </c>
      <c r="O93" s="1">
        <v>0.28799999999999998</v>
      </c>
      <c r="P93" s="1">
        <v>217.7</v>
      </c>
      <c r="Q93" s="1"/>
      <c r="R93" s="1"/>
      <c r="S93" s="1">
        <f t="shared" si="18"/>
        <v>2529</v>
      </c>
      <c r="T93" s="1">
        <f t="shared" si="13"/>
        <v>7200</v>
      </c>
      <c r="U93" s="3">
        <f t="shared" si="14"/>
        <v>0.35125000000000001</v>
      </c>
      <c r="V93" s="44">
        <f t="shared" si="15"/>
        <v>418.09999999999997</v>
      </c>
      <c r="W93" s="3">
        <f t="shared" si="16"/>
        <v>6.000000000000001E-3</v>
      </c>
      <c r="X93" s="4">
        <v>21</v>
      </c>
      <c r="AB93" s="4"/>
      <c r="AC93" s="6"/>
    </row>
    <row r="94" spans="1:38" x14ac:dyDescent="0.25">
      <c r="A94" s="4">
        <v>61</v>
      </c>
      <c r="B94" s="4">
        <v>5</v>
      </c>
      <c r="C94" s="4">
        <v>9</v>
      </c>
      <c r="D94" s="4">
        <v>2014</v>
      </c>
      <c r="E94" s="4">
        <v>128</v>
      </c>
      <c r="F94" s="4">
        <v>914</v>
      </c>
      <c r="G94" s="4">
        <v>7</v>
      </c>
      <c r="H94" s="4">
        <v>471.2</v>
      </c>
      <c r="I94" s="4">
        <v>2400</v>
      </c>
      <c r="J94" s="4">
        <v>1928.6</v>
      </c>
      <c r="K94" s="4">
        <v>21.8</v>
      </c>
      <c r="L94" s="4">
        <v>2434.6999999999998</v>
      </c>
      <c r="M94" s="4">
        <v>0</v>
      </c>
      <c r="N94" s="4">
        <v>3.0000000000000001E-3</v>
      </c>
      <c r="O94" s="4">
        <v>0.38100000000000001</v>
      </c>
      <c r="P94" s="4">
        <v>471.2</v>
      </c>
      <c r="S94" s="4">
        <f t="shared" si="18"/>
        <v>2227</v>
      </c>
      <c r="T94" s="4">
        <f t="shared" si="13"/>
        <v>7200</v>
      </c>
      <c r="U94" s="6">
        <f t="shared" si="14"/>
        <v>0.30930555555555556</v>
      </c>
      <c r="V94" s="71">
        <f t="shared" si="15"/>
        <v>381.56666666666666</v>
      </c>
      <c r="W94" s="6">
        <f t="shared" si="16"/>
        <v>3.6666666666666666E-3</v>
      </c>
      <c r="X94" s="4">
        <v>22</v>
      </c>
      <c r="AB94" s="4"/>
      <c r="AC94" s="6"/>
      <c r="AL94" s="6"/>
    </row>
    <row r="95" spans="1:38" x14ac:dyDescent="0.25">
      <c r="A95" s="4">
        <v>61</v>
      </c>
      <c r="B95" s="4">
        <v>6</v>
      </c>
      <c r="C95" s="4">
        <v>9</v>
      </c>
      <c r="D95" s="4">
        <v>2014</v>
      </c>
      <c r="E95" s="4">
        <v>128</v>
      </c>
      <c r="F95" s="4">
        <v>796</v>
      </c>
      <c r="G95" s="4">
        <v>6</v>
      </c>
      <c r="H95" s="4">
        <v>227.5</v>
      </c>
      <c r="I95" s="4">
        <v>2400</v>
      </c>
      <c r="J95" s="4">
        <v>2172.4</v>
      </c>
      <c r="K95" s="4">
        <v>19.7</v>
      </c>
      <c r="L95" s="4">
        <v>2429.6999999999998</v>
      </c>
      <c r="M95" s="4">
        <v>0</v>
      </c>
      <c r="N95" s="4">
        <v>2E-3</v>
      </c>
      <c r="O95" s="4">
        <v>0.33200000000000002</v>
      </c>
      <c r="P95" s="4">
        <v>227.5</v>
      </c>
      <c r="S95" s="4">
        <f t="shared" si="18"/>
        <v>2400</v>
      </c>
      <c r="T95" s="4">
        <f t="shared" si="13"/>
        <v>7200</v>
      </c>
      <c r="U95" s="6">
        <f t="shared" si="14"/>
        <v>0.33333333333333331</v>
      </c>
      <c r="V95" s="71">
        <f t="shared" si="15"/>
        <v>305.46666666666664</v>
      </c>
      <c r="W95" s="6">
        <f t="shared" si="16"/>
        <v>3.0000000000000005E-3</v>
      </c>
      <c r="X95" s="4">
        <v>23</v>
      </c>
      <c r="AL95" s="6"/>
    </row>
    <row r="96" spans="1:38" x14ac:dyDescent="0.25">
      <c r="A96" s="4">
        <v>61</v>
      </c>
      <c r="B96" s="4">
        <v>7</v>
      </c>
      <c r="C96" s="4">
        <v>9</v>
      </c>
      <c r="D96" s="4">
        <v>2014</v>
      </c>
      <c r="E96" s="4">
        <v>128</v>
      </c>
      <c r="F96" s="4">
        <v>896</v>
      </c>
      <c r="G96" s="4">
        <v>7</v>
      </c>
      <c r="H96" s="4">
        <v>310.10000000000002</v>
      </c>
      <c r="I96" s="4">
        <v>2400</v>
      </c>
      <c r="J96" s="4">
        <v>2089.6999999999998</v>
      </c>
      <c r="K96" s="4">
        <v>22.9</v>
      </c>
      <c r="L96" s="4">
        <v>2435</v>
      </c>
      <c r="M96" s="4">
        <v>0</v>
      </c>
      <c r="N96" s="4">
        <v>3.0000000000000001E-3</v>
      </c>
      <c r="O96" s="4">
        <v>0.373</v>
      </c>
      <c r="P96" s="4">
        <v>310.10000000000002</v>
      </c>
      <c r="S96" s="4">
        <f t="shared" ref="S96:S104" si="19">F94+F95+F96</f>
        <v>2606</v>
      </c>
      <c r="T96" s="4">
        <f t="shared" si="13"/>
        <v>7200</v>
      </c>
      <c r="U96" s="6">
        <f t="shared" si="14"/>
        <v>0.36194444444444446</v>
      </c>
      <c r="V96" s="71">
        <f t="shared" si="15"/>
        <v>336.26666666666671</v>
      </c>
      <c r="W96" s="6">
        <f t="shared" si="16"/>
        <v>2.6666666666666666E-3</v>
      </c>
      <c r="X96" s="4">
        <v>24</v>
      </c>
      <c r="AL96" s="6"/>
    </row>
    <row r="97" spans="1:38" x14ac:dyDescent="0.25">
      <c r="A97" s="1">
        <v>61</v>
      </c>
      <c r="B97" s="1">
        <v>8</v>
      </c>
      <c r="C97" s="1">
        <v>9</v>
      </c>
      <c r="D97" s="1">
        <v>2014</v>
      </c>
      <c r="E97" s="1">
        <v>128</v>
      </c>
      <c r="F97" s="1">
        <v>640</v>
      </c>
      <c r="G97" s="1">
        <v>5</v>
      </c>
      <c r="H97" s="1">
        <v>762.6</v>
      </c>
      <c r="I97" s="1">
        <v>2400</v>
      </c>
      <c r="J97" s="1">
        <v>1637.3</v>
      </c>
      <c r="K97" s="1">
        <v>16.5</v>
      </c>
      <c r="L97" s="1">
        <v>2424.9</v>
      </c>
      <c r="M97" s="1">
        <v>0</v>
      </c>
      <c r="N97" s="1">
        <v>2E-3</v>
      </c>
      <c r="O97" s="1">
        <v>0.26700000000000002</v>
      </c>
      <c r="P97" s="1">
        <v>762.6</v>
      </c>
      <c r="Q97" s="1"/>
      <c r="R97" s="1"/>
      <c r="S97" s="1">
        <f t="shared" si="19"/>
        <v>2332</v>
      </c>
      <c r="T97" s="1">
        <f t="shared" si="13"/>
        <v>7200</v>
      </c>
      <c r="U97" s="3">
        <f t="shared" si="14"/>
        <v>0.32388888888888889</v>
      </c>
      <c r="V97" s="44">
        <f t="shared" si="15"/>
        <v>433.40000000000003</v>
      </c>
      <c r="W97" s="3">
        <f t="shared" si="16"/>
        <v>2.3333333333333335E-3</v>
      </c>
      <c r="X97" s="4">
        <v>25</v>
      </c>
      <c r="AL97" s="6"/>
    </row>
    <row r="98" spans="1:38" x14ac:dyDescent="0.25">
      <c r="A98" s="4">
        <v>61</v>
      </c>
      <c r="B98" s="4">
        <v>9</v>
      </c>
      <c r="C98" s="4">
        <v>9</v>
      </c>
      <c r="D98" s="4">
        <v>2014</v>
      </c>
      <c r="E98" s="4">
        <v>256</v>
      </c>
      <c r="F98" s="4">
        <v>806</v>
      </c>
      <c r="G98" s="4">
        <v>3</v>
      </c>
      <c r="H98" s="4">
        <v>167.6</v>
      </c>
      <c r="I98" s="4">
        <v>2400</v>
      </c>
      <c r="J98" s="4">
        <v>2232.3000000000002</v>
      </c>
      <c r="K98" s="4">
        <v>8.9</v>
      </c>
      <c r="L98" s="4">
        <v>2414.6</v>
      </c>
      <c r="M98" s="4">
        <v>0</v>
      </c>
      <c r="N98" s="4">
        <v>1E-3</v>
      </c>
      <c r="O98" s="4">
        <v>0.33600000000000002</v>
      </c>
      <c r="P98" s="4">
        <v>167.6</v>
      </c>
      <c r="S98" s="4">
        <f t="shared" si="19"/>
        <v>2342</v>
      </c>
      <c r="T98" s="4">
        <f t="shared" si="13"/>
        <v>7200</v>
      </c>
      <c r="U98" s="6">
        <f t="shared" si="14"/>
        <v>0.32527777777777778</v>
      </c>
      <c r="V98" s="71">
        <f t="shared" si="15"/>
        <v>413.43333333333334</v>
      </c>
      <c r="W98" s="6">
        <f t="shared" si="16"/>
        <v>2E-3</v>
      </c>
      <c r="X98" s="4">
        <v>26</v>
      </c>
      <c r="AL98" s="6"/>
    </row>
    <row r="99" spans="1:38" x14ac:dyDescent="0.25">
      <c r="A99" s="4">
        <v>61</v>
      </c>
      <c r="B99" s="4">
        <v>10</v>
      </c>
      <c r="C99" s="4">
        <v>9</v>
      </c>
      <c r="D99" s="4">
        <v>2014</v>
      </c>
      <c r="E99" s="4">
        <v>256</v>
      </c>
      <c r="F99" s="4">
        <v>768</v>
      </c>
      <c r="G99" s="4">
        <v>3</v>
      </c>
      <c r="H99" s="4">
        <v>806.7</v>
      </c>
      <c r="I99" s="4">
        <v>2400</v>
      </c>
      <c r="J99" s="4">
        <v>1593.2</v>
      </c>
      <c r="K99" s="4">
        <v>9.5</v>
      </c>
      <c r="L99" s="4">
        <v>2414.6999999999998</v>
      </c>
      <c r="M99" s="4">
        <v>0</v>
      </c>
      <c r="N99" s="4">
        <v>1E-3</v>
      </c>
      <c r="O99" s="4">
        <v>0.32</v>
      </c>
      <c r="P99" s="4">
        <v>806.7</v>
      </c>
      <c r="S99" s="4">
        <f t="shared" si="19"/>
        <v>2214</v>
      </c>
      <c r="T99" s="4">
        <f t="shared" si="13"/>
        <v>7200</v>
      </c>
      <c r="U99" s="6">
        <f t="shared" si="14"/>
        <v>0.3075</v>
      </c>
      <c r="V99" s="71">
        <f t="shared" si="15"/>
        <v>578.9666666666667</v>
      </c>
      <c r="W99" s="6">
        <f t="shared" si="16"/>
        <v>1.3333333333333333E-3</v>
      </c>
      <c r="X99" s="4">
        <v>27</v>
      </c>
      <c r="AL99" s="6"/>
    </row>
    <row r="100" spans="1:38" x14ac:dyDescent="0.25">
      <c r="A100" s="4">
        <v>61</v>
      </c>
      <c r="B100" s="4">
        <v>12</v>
      </c>
      <c r="C100" s="4">
        <v>9</v>
      </c>
      <c r="D100" s="4">
        <v>2014</v>
      </c>
      <c r="E100" s="4">
        <v>256</v>
      </c>
      <c r="F100" s="4">
        <v>768</v>
      </c>
      <c r="G100" s="4">
        <v>3</v>
      </c>
      <c r="H100" s="4">
        <v>863.5</v>
      </c>
      <c r="I100" s="4">
        <v>2400</v>
      </c>
      <c r="J100" s="4">
        <v>1536.5</v>
      </c>
      <c r="K100" s="4">
        <v>9.6</v>
      </c>
      <c r="L100" s="4">
        <v>2415.1</v>
      </c>
      <c r="M100" s="4">
        <v>0</v>
      </c>
      <c r="N100" s="4">
        <v>1E-3</v>
      </c>
      <c r="O100" s="4">
        <v>0.32</v>
      </c>
      <c r="P100" s="4">
        <v>863.5</v>
      </c>
      <c r="S100" s="4">
        <f t="shared" si="19"/>
        <v>2342</v>
      </c>
      <c r="T100" s="4">
        <f t="shared" si="13"/>
        <v>7200</v>
      </c>
      <c r="U100" s="6">
        <f t="shared" si="14"/>
        <v>0.32527777777777778</v>
      </c>
      <c r="V100" s="71">
        <f t="shared" si="15"/>
        <v>612.6</v>
      </c>
      <c r="W100" s="6">
        <f t="shared" si="16"/>
        <v>1E-3</v>
      </c>
      <c r="X100" s="4">
        <v>28</v>
      </c>
      <c r="AL100" s="6"/>
    </row>
    <row r="101" spans="1:38" x14ac:dyDescent="0.25">
      <c r="A101" s="1">
        <v>61</v>
      </c>
      <c r="B101" s="1">
        <v>14</v>
      </c>
      <c r="C101" s="1">
        <v>9</v>
      </c>
      <c r="D101" s="1">
        <v>2014</v>
      </c>
      <c r="E101" s="1">
        <v>256</v>
      </c>
      <c r="F101" s="1">
        <v>282</v>
      </c>
      <c r="G101" s="1">
        <v>1</v>
      </c>
      <c r="H101" s="1">
        <v>32.200000000000003</v>
      </c>
      <c r="I101" s="1">
        <v>2400</v>
      </c>
      <c r="J101" s="1">
        <v>2367.8000000000002</v>
      </c>
      <c r="K101" s="1">
        <v>3</v>
      </c>
      <c r="L101" s="1">
        <v>2405.3000000000002</v>
      </c>
      <c r="M101" s="1">
        <v>0</v>
      </c>
      <c r="N101" s="1">
        <v>0</v>
      </c>
      <c r="O101" s="1">
        <v>0.11799999999999999</v>
      </c>
      <c r="P101" s="1">
        <v>32.200000000000003</v>
      </c>
      <c r="Q101" s="1"/>
      <c r="R101" s="1"/>
      <c r="S101" s="1">
        <f t="shared" si="19"/>
        <v>1818</v>
      </c>
      <c r="T101" s="1">
        <f t="shared" si="13"/>
        <v>7200</v>
      </c>
      <c r="U101" s="3">
        <f t="shared" si="14"/>
        <v>0.2525</v>
      </c>
      <c r="V101" s="44">
        <f t="shared" si="15"/>
        <v>567.4666666666667</v>
      </c>
      <c r="W101" s="3">
        <f t="shared" si="16"/>
        <v>6.6666666666666664E-4</v>
      </c>
      <c r="X101" s="4">
        <v>29</v>
      </c>
      <c r="AL101" s="6"/>
    </row>
    <row r="102" spans="1:38" x14ac:dyDescent="0.25">
      <c r="A102" s="4">
        <v>61</v>
      </c>
      <c r="B102" s="4">
        <v>15</v>
      </c>
      <c r="C102" s="4">
        <v>9</v>
      </c>
      <c r="D102" s="4">
        <v>2014</v>
      </c>
      <c r="E102" s="4">
        <v>256</v>
      </c>
      <c r="F102" s="4">
        <v>259</v>
      </c>
      <c r="G102" s="4">
        <v>1</v>
      </c>
      <c r="H102" s="4">
        <v>254.9</v>
      </c>
      <c r="I102" s="4">
        <v>2400</v>
      </c>
      <c r="J102" s="4">
        <v>2145</v>
      </c>
      <c r="K102" s="4">
        <v>3.5</v>
      </c>
      <c r="L102" s="4">
        <v>2404.9</v>
      </c>
      <c r="M102" s="4">
        <v>0</v>
      </c>
      <c r="N102" s="4">
        <v>0</v>
      </c>
      <c r="O102" s="4">
        <v>0.108</v>
      </c>
      <c r="P102" s="4">
        <v>254.9</v>
      </c>
      <c r="S102" s="4">
        <f t="shared" si="19"/>
        <v>1309</v>
      </c>
      <c r="T102" s="4">
        <f t="shared" si="13"/>
        <v>7200</v>
      </c>
      <c r="U102" s="6">
        <f t="shared" si="14"/>
        <v>0.18180555555555555</v>
      </c>
      <c r="V102" s="71">
        <f t="shared" si="15"/>
        <v>383.53333333333336</v>
      </c>
      <c r="W102" s="6">
        <f t="shared" si="16"/>
        <v>3.3333333333333332E-4</v>
      </c>
      <c r="X102" s="4">
        <v>30</v>
      </c>
      <c r="AL102" s="6"/>
    </row>
    <row r="103" spans="1:38" x14ac:dyDescent="0.25">
      <c r="A103" s="4">
        <v>61</v>
      </c>
      <c r="B103" s="4">
        <v>16</v>
      </c>
      <c r="C103" s="4">
        <v>9</v>
      </c>
      <c r="D103" s="4">
        <v>2014</v>
      </c>
      <c r="E103" s="4">
        <v>512</v>
      </c>
      <c r="F103" s="4">
        <v>273</v>
      </c>
      <c r="G103" s="4">
        <v>0</v>
      </c>
      <c r="H103" s="4">
        <v>10.1</v>
      </c>
      <c r="I103" s="4">
        <v>2400</v>
      </c>
      <c r="J103" s="4">
        <v>2389.9</v>
      </c>
      <c r="K103" s="4">
        <v>0</v>
      </c>
      <c r="L103" s="4">
        <v>2400</v>
      </c>
      <c r="M103" s="4">
        <v>0</v>
      </c>
      <c r="N103" s="4">
        <v>0</v>
      </c>
      <c r="O103" s="4">
        <v>0.114</v>
      </c>
      <c r="P103" s="4">
        <v>10.1</v>
      </c>
      <c r="S103" s="4">
        <f t="shared" si="19"/>
        <v>814</v>
      </c>
      <c r="T103" s="4">
        <f t="shared" si="13"/>
        <v>7200</v>
      </c>
      <c r="U103" s="6">
        <f t="shared" si="14"/>
        <v>0.11305555555555556</v>
      </c>
      <c r="V103" s="71">
        <f t="shared" si="15"/>
        <v>99.066666666666677</v>
      </c>
      <c r="W103" s="6">
        <f t="shared" si="16"/>
        <v>0</v>
      </c>
      <c r="X103" s="4">
        <v>31</v>
      </c>
      <c r="AL103" s="6"/>
    </row>
    <row r="104" spans="1:38" x14ac:dyDescent="0.25">
      <c r="A104" s="1">
        <v>61</v>
      </c>
      <c r="B104" s="1">
        <v>17</v>
      </c>
      <c r="C104" s="1">
        <v>9</v>
      </c>
      <c r="D104" s="1">
        <v>2014</v>
      </c>
      <c r="E104" s="1">
        <v>512</v>
      </c>
      <c r="F104" s="1">
        <v>211</v>
      </c>
      <c r="G104" s="1">
        <v>0</v>
      </c>
      <c r="H104" s="1">
        <v>2.8</v>
      </c>
      <c r="I104" s="1">
        <v>2400</v>
      </c>
      <c r="J104" s="1">
        <v>2397.1999999999998</v>
      </c>
      <c r="K104" s="1">
        <v>0</v>
      </c>
      <c r="L104" s="1">
        <v>2400</v>
      </c>
      <c r="M104" s="1">
        <v>0</v>
      </c>
      <c r="N104" s="1">
        <v>0</v>
      </c>
      <c r="O104" s="1">
        <v>8.7999999999999995E-2</v>
      </c>
      <c r="P104" s="1">
        <v>2.8</v>
      </c>
      <c r="Q104" s="1"/>
      <c r="R104" s="1"/>
      <c r="S104" s="1">
        <f t="shared" si="19"/>
        <v>743</v>
      </c>
      <c r="T104" s="1">
        <f t="shared" si="13"/>
        <v>7200</v>
      </c>
      <c r="U104" s="3">
        <f t="shared" si="14"/>
        <v>0.10319444444444445</v>
      </c>
      <c r="V104" s="44">
        <f t="shared" si="15"/>
        <v>89.266666666666666</v>
      </c>
      <c r="W104" s="3">
        <f t="shared" si="16"/>
        <v>0</v>
      </c>
      <c r="X104" s="4">
        <v>32</v>
      </c>
      <c r="AL104" s="6"/>
    </row>
    <row r="105" spans="1:38" x14ac:dyDescent="0.25">
      <c r="AL105" s="6"/>
    </row>
    <row r="106" spans="1:38" x14ac:dyDescent="0.25">
      <c r="AL106" s="6"/>
    </row>
    <row r="107" spans="1:38" x14ac:dyDescent="0.25">
      <c r="AL107" s="6"/>
    </row>
    <row r="108" spans="1:38" x14ac:dyDescent="0.25">
      <c r="AL108" s="6"/>
    </row>
    <row r="109" spans="1:38" x14ac:dyDescent="0.25">
      <c r="AL109" s="6"/>
    </row>
    <row r="110" spans="1:38" x14ac:dyDescent="0.25">
      <c r="AL110" s="6"/>
    </row>
    <row r="111" spans="1:38" x14ac:dyDescent="0.25">
      <c r="AL111" s="6"/>
    </row>
    <row r="112" spans="1:38" x14ac:dyDescent="0.25">
      <c r="AL112" s="6"/>
    </row>
    <row r="113" spans="38:38" x14ac:dyDescent="0.25">
      <c r="AL113" s="6"/>
    </row>
    <row r="114" spans="38:38" x14ac:dyDescent="0.25">
      <c r="AL114" s="6"/>
    </row>
    <row r="115" spans="38:38" x14ac:dyDescent="0.25">
      <c r="AL115" s="6"/>
    </row>
    <row r="116" spans="38:38" x14ac:dyDescent="0.25">
      <c r="AL116" s="6"/>
    </row>
    <row r="117" spans="38:38" x14ac:dyDescent="0.25">
      <c r="AL117" s="6"/>
    </row>
    <row r="118" spans="38:38" x14ac:dyDescent="0.25">
      <c r="AL118" s="6"/>
    </row>
    <row r="119" spans="38:38" x14ac:dyDescent="0.25">
      <c r="AL119" s="6"/>
    </row>
    <row r="120" spans="38:38" x14ac:dyDescent="0.25">
      <c r="AL120" s="6"/>
    </row>
    <row r="121" spans="38:38" x14ac:dyDescent="0.25">
      <c r="AL121" s="6"/>
    </row>
    <row r="122" spans="38:38" x14ac:dyDescent="0.25">
      <c r="AL122" s="6"/>
    </row>
    <row r="123" spans="38:38" x14ac:dyDescent="0.25">
      <c r="AL123" s="6"/>
    </row>
    <row r="124" spans="38:38" x14ac:dyDescent="0.25">
      <c r="AL124" s="6"/>
    </row>
    <row r="125" spans="38:38" x14ac:dyDescent="0.25">
      <c r="AL125" s="6"/>
    </row>
    <row r="126" spans="38:38" x14ac:dyDescent="0.25">
      <c r="AL126" s="6"/>
    </row>
    <row r="127" spans="38:38" x14ac:dyDescent="0.25">
      <c r="AL127" s="6"/>
    </row>
    <row r="128" spans="38:38" x14ac:dyDescent="0.25">
      <c r="AL128" s="6"/>
    </row>
    <row r="129" spans="38:38" x14ac:dyDescent="0.25">
      <c r="AL129" s="6"/>
    </row>
    <row r="130" spans="38:38" x14ac:dyDescent="0.25">
      <c r="AL130" s="6"/>
    </row>
    <row r="131" spans="38:38" x14ac:dyDescent="0.25">
      <c r="AL131" s="6"/>
    </row>
    <row r="132" spans="38:38" x14ac:dyDescent="0.25">
      <c r="AL132" s="6"/>
    </row>
    <row r="133" spans="38:38" x14ac:dyDescent="0.25">
      <c r="AL133" s="6"/>
    </row>
    <row r="134" spans="38:38" x14ac:dyDescent="0.25">
      <c r="AL134" s="6"/>
    </row>
    <row r="135" spans="38:38" x14ac:dyDescent="0.25">
      <c r="AL135" s="6"/>
    </row>
    <row r="136" spans="38:38" x14ac:dyDescent="0.25">
      <c r="AL136" s="6"/>
    </row>
    <row r="137" spans="38:38" x14ac:dyDescent="0.25">
      <c r="AL137" s="6"/>
    </row>
    <row r="138" spans="38:38" x14ac:dyDescent="0.25">
      <c r="AL138" s="6"/>
    </row>
    <row r="139" spans="38:38" x14ac:dyDescent="0.25">
      <c r="AL139" s="6"/>
    </row>
    <row r="140" spans="38:38" x14ac:dyDescent="0.25">
      <c r="AL140" s="6"/>
    </row>
    <row r="141" spans="38:38" x14ac:dyDescent="0.25">
      <c r="AL141" s="6"/>
    </row>
    <row r="142" spans="38:38" x14ac:dyDescent="0.25">
      <c r="AL142" s="6"/>
    </row>
    <row r="143" spans="38:38" x14ac:dyDescent="0.25">
      <c r="AL143" s="6"/>
    </row>
    <row r="144" spans="38:38" x14ac:dyDescent="0.25">
      <c r="AL144" s="6"/>
    </row>
    <row r="145" spans="38:38" x14ac:dyDescent="0.25">
      <c r="AL145" s="6"/>
    </row>
    <row r="146" spans="38:38" x14ac:dyDescent="0.25">
      <c r="AL146" s="6"/>
    </row>
    <row r="147" spans="38:38" x14ac:dyDescent="0.25">
      <c r="AL147" s="6"/>
    </row>
    <row r="148" spans="38:38" x14ac:dyDescent="0.25">
      <c r="AL148" s="6"/>
    </row>
    <row r="149" spans="38:38" x14ac:dyDescent="0.25">
      <c r="AL149" s="6"/>
    </row>
    <row r="150" spans="38:38" x14ac:dyDescent="0.25">
      <c r="AL150" s="6"/>
    </row>
    <row r="151" spans="38:38" x14ac:dyDescent="0.25">
      <c r="AL151" s="6"/>
    </row>
    <row r="152" spans="38:38" x14ac:dyDescent="0.25">
      <c r="AL152" s="6"/>
    </row>
    <row r="153" spans="38:38" x14ac:dyDescent="0.25">
      <c r="AL153" s="6"/>
    </row>
    <row r="154" spans="38:38" x14ac:dyDescent="0.25">
      <c r="AL154" s="6"/>
    </row>
    <row r="155" spans="38:38" x14ac:dyDescent="0.25">
      <c r="AL155" s="6"/>
    </row>
    <row r="156" spans="38:38" x14ac:dyDescent="0.25">
      <c r="AL156" s="6"/>
    </row>
    <row r="157" spans="38:38" x14ac:dyDescent="0.25">
      <c r="AL157" s="6"/>
    </row>
    <row r="158" spans="38:38" x14ac:dyDescent="0.25">
      <c r="AL158" s="6"/>
    </row>
    <row r="159" spans="38:38" x14ac:dyDescent="0.25">
      <c r="AL159" s="6"/>
    </row>
    <row r="160" spans="38:38" x14ac:dyDescent="0.25">
      <c r="AL160" s="6"/>
    </row>
    <row r="161" spans="38:38" x14ac:dyDescent="0.25">
      <c r="AL161" s="6"/>
    </row>
    <row r="162" spans="38:38" x14ac:dyDescent="0.25">
      <c r="AL162" s="6"/>
    </row>
    <row r="163" spans="38:38" x14ac:dyDescent="0.25">
      <c r="AL163" s="6"/>
    </row>
    <row r="164" spans="38:38" x14ac:dyDescent="0.25">
      <c r="AL164" s="6"/>
    </row>
    <row r="165" spans="38:38" x14ac:dyDescent="0.25">
      <c r="AL165" s="6"/>
    </row>
    <row r="166" spans="38:38" x14ac:dyDescent="0.25">
      <c r="AL166" s="6"/>
    </row>
    <row r="167" spans="38:38" x14ac:dyDescent="0.25">
      <c r="AL167" s="6"/>
    </row>
    <row r="168" spans="38:38" x14ac:dyDescent="0.25">
      <c r="AL168" s="6"/>
    </row>
    <row r="169" spans="38:38" x14ac:dyDescent="0.25">
      <c r="AL169" s="6"/>
    </row>
    <row r="170" spans="38:38" x14ac:dyDescent="0.25">
      <c r="AL170" s="6"/>
    </row>
    <row r="171" spans="38:38" x14ac:dyDescent="0.25">
      <c r="AL171" s="6"/>
    </row>
    <row r="172" spans="38:38" x14ac:dyDescent="0.25">
      <c r="AL172" s="6"/>
    </row>
    <row r="173" spans="38:38" x14ac:dyDescent="0.25">
      <c r="AL173" s="6"/>
    </row>
    <row r="174" spans="38:38" x14ac:dyDescent="0.25">
      <c r="AL174" s="6"/>
    </row>
    <row r="175" spans="38:38" x14ac:dyDescent="0.25">
      <c r="AL175" s="6"/>
    </row>
    <row r="176" spans="38:38" x14ac:dyDescent="0.25">
      <c r="AL176" s="6"/>
    </row>
    <row r="177" spans="38:38" x14ac:dyDescent="0.25">
      <c r="AL177" s="6"/>
    </row>
    <row r="178" spans="38:38" x14ac:dyDescent="0.25">
      <c r="AL178" s="6"/>
    </row>
    <row r="179" spans="38:38" x14ac:dyDescent="0.25">
      <c r="AL179" s="6"/>
    </row>
    <row r="180" spans="38:38" x14ac:dyDescent="0.25">
      <c r="AL180" s="6"/>
    </row>
    <row r="181" spans="38:38" x14ac:dyDescent="0.25">
      <c r="AL181" s="6"/>
    </row>
    <row r="182" spans="38:38" x14ac:dyDescent="0.25">
      <c r="AL182" s="6"/>
    </row>
    <row r="183" spans="38:38" x14ac:dyDescent="0.25">
      <c r="AL183" s="6"/>
    </row>
    <row r="184" spans="38:38" x14ac:dyDescent="0.25">
      <c r="AL184" s="6"/>
    </row>
    <row r="185" spans="38:38" x14ac:dyDescent="0.25">
      <c r="AL185" s="6"/>
    </row>
    <row r="186" spans="38:38" x14ac:dyDescent="0.25">
      <c r="AL186" s="6"/>
    </row>
    <row r="187" spans="38:38" x14ac:dyDescent="0.25">
      <c r="AL187" s="6"/>
    </row>
    <row r="188" spans="38:38" x14ac:dyDescent="0.25">
      <c r="AL188" s="6"/>
    </row>
    <row r="189" spans="38:38" x14ac:dyDescent="0.25">
      <c r="AL189" s="6"/>
    </row>
    <row r="190" spans="38:38" x14ac:dyDescent="0.25">
      <c r="AL190" s="6"/>
    </row>
    <row r="191" spans="38:38" x14ac:dyDescent="0.25">
      <c r="AL191" s="6"/>
    </row>
    <row r="192" spans="38:38" x14ac:dyDescent="0.25">
      <c r="AL192" s="6"/>
    </row>
    <row r="193" spans="38:38" x14ac:dyDescent="0.25">
      <c r="AL193" s="6"/>
    </row>
    <row r="194" spans="38:38" x14ac:dyDescent="0.25">
      <c r="AL194" s="6"/>
    </row>
    <row r="195" spans="38:38" x14ac:dyDescent="0.25">
      <c r="AL195" s="6"/>
    </row>
    <row r="196" spans="38:38" x14ac:dyDescent="0.25">
      <c r="AL196" s="6"/>
    </row>
    <row r="197" spans="38:38" x14ac:dyDescent="0.25">
      <c r="AL197" s="6"/>
    </row>
    <row r="198" spans="38:38" x14ac:dyDescent="0.25">
      <c r="AL198" s="6"/>
    </row>
    <row r="199" spans="38:38" x14ac:dyDescent="0.25">
      <c r="AL199" s="6"/>
    </row>
    <row r="200" spans="38:38" x14ac:dyDescent="0.25">
      <c r="AL200" s="6"/>
    </row>
    <row r="201" spans="38:38" x14ac:dyDescent="0.25">
      <c r="AL201" s="6"/>
    </row>
    <row r="202" spans="38:38" x14ac:dyDescent="0.25">
      <c r="AL202" s="6"/>
    </row>
    <row r="203" spans="38:38" x14ac:dyDescent="0.25">
      <c r="AL203" s="6"/>
    </row>
    <row r="204" spans="38:38" x14ac:dyDescent="0.25">
      <c r="AL204" s="6"/>
    </row>
    <row r="205" spans="38:38" x14ac:dyDescent="0.25">
      <c r="AL205" s="6"/>
    </row>
    <row r="206" spans="38:38" x14ac:dyDescent="0.25">
      <c r="AL206" s="6"/>
    </row>
    <row r="207" spans="38:38" x14ac:dyDescent="0.25">
      <c r="AL207" s="6"/>
    </row>
    <row r="208" spans="38:38" x14ac:dyDescent="0.25">
      <c r="AL208" s="6"/>
    </row>
    <row r="209" spans="38:38" x14ac:dyDescent="0.25">
      <c r="AL209" s="6"/>
    </row>
    <row r="210" spans="38:38" x14ac:dyDescent="0.25">
      <c r="AL210" s="6"/>
    </row>
    <row r="211" spans="38:38" x14ac:dyDescent="0.25">
      <c r="AL211" s="6"/>
    </row>
    <row r="212" spans="38:38" x14ac:dyDescent="0.25">
      <c r="AL212" s="6"/>
    </row>
    <row r="213" spans="38:38" x14ac:dyDescent="0.25">
      <c r="AL213" s="6"/>
    </row>
    <row r="214" spans="38:38" x14ac:dyDescent="0.25">
      <c r="AL214" s="6"/>
    </row>
    <row r="215" spans="38:38" x14ac:dyDescent="0.25">
      <c r="AL215" s="6"/>
    </row>
    <row r="216" spans="38:38" x14ac:dyDescent="0.25">
      <c r="AL216" s="6"/>
    </row>
    <row r="217" spans="38:38" x14ac:dyDescent="0.25">
      <c r="AL217" s="6"/>
    </row>
    <row r="218" spans="38:38" x14ac:dyDescent="0.25">
      <c r="AL218" s="6"/>
    </row>
    <row r="219" spans="38:38" x14ac:dyDescent="0.25">
      <c r="AL219" s="6"/>
    </row>
    <row r="220" spans="38:38" x14ac:dyDescent="0.25">
      <c r="AL220" s="6"/>
    </row>
    <row r="221" spans="38:38" x14ac:dyDescent="0.25">
      <c r="AL221" s="6"/>
    </row>
    <row r="222" spans="38:38" x14ac:dyDescent="0.25">
      <c r="AL222" s="6"/>
    </row>
    <row r="223" spans="38:38" x14ac:dyDescent="0.25">
      <c r="AL223" s="6"/>
    </row>
    <row r="224" spans="38:38" x14ac:dyDescent="0.25">
      <c r="AL224" s="6"/>
    </row>
    <row r="225" spans="38:38" x14ac:dyDescent="0.25">
      <c r="AL225" s="6"/>
    </row>
    <row r="226" spans="38:38" x14ac:dyDescent="0.25">
      <c r="AL226" s="6"/>
    </row>
    <row r="227" spans="38:38" x14ac:dyDescent="0.25">
      <c r="AL227" s="6"/>
    </row>
    <row r="228" spans="38:38" x14ac:dyDescent="0.25">
      <c r="AL228" s="6"/>
    </row>
    <row r="229" spans="38:38" x14ac:dyDescent="0.25">
      <c r="AL229" s="6"/>
    </row>
    <row r="230" spans="38:38" x14ac:dyDescent="0.25">
      <c r="AL230" s="6"/>
    </row>
    <row r="231" spans="38:38" x14ac:dyDescent="0.25">
      <c r="AL231" s="6"/>
    </row>
    <row r="232" spans="38:38" x14ac:dyDescent="0.25">
      <c r="AL232" s="6"/>
    </row>
    <row r="233" spans="38:38" x14ac:dyDescent="0.25">
      <c r="AL233" s="6"/>
    </row>
    <row r="234" spans="38:38" x14ac:dyDescent="0.25">
      <c r="AL234" s="6"/>
    </row>
    <row r="235" spans="38:38" x14ac:dyDescent="0.25">
      <c r="AL235" s="6"/>
    </row>
    <row r="236" spans="38:38" x14ac:dyDescent="0.25">
      <c r="AL236" s="6"/>
    </row>
    <row r="237" spans="38:38" x14ac:dyDescent="0.25">
      <c r="AL237" s="6"/>
    </row>
    <row r="238" spans="38:38" x14ac:dyDescent="0.25">
      <c r="AL238" s="6"/>
    </row>
    <row r="239" spans="38:38" x14ac:dyDescent="0.25">
      <c r="AL239" s="6"/>
    </row>
    <row r="240" spans="38:38" x14ac:dyDescent="0.25">
      <c r="AL240" s="6"/>
    </row>
    <row r="241" spans="38:38" x14ac:dyDescent="0.25">
      <c r="AL241" s="6"/>
    </row>
    <row r="242" spans="38:38" x14ac:dyDescent="0.25">
      <c r="AL242" s="6"/>
    </row>
    <row r="243" spans="38:38" x14ac:dyDescent="0.25">
      <c r="AL243" s="6"/>
    </row>
    <row r="244" spans="38:38" x14ac:dyDescent="0.25">
      <c r="AL244" s="6"/>
    </row>
    <row r="245" spans="38:38" x14ac:dyDescent="0.25">
      <c r="AL245" s="6"/>
    </row>
    <row r="246" spans="38:38" x14ac:dyDescent="0.25">
      <c r="AL246" s="6"/>
    </row>
    <row r="247" spans="38:38" x14ac:dyDescent="0.25">
      <c r="AL247" s="6"/>
    </row>
    <row r="248" spans="38:38" x14ac:dyDescent="0.25">
      <c r="AL248" s="6"/>
    </row>
    <row r="249" spans="38:38" x14ac:dyDescent="0.25">
      <c r="AL249" s="6"/>
    </row>
    <row r="250" spans="38:38" x14ac:dyDescent="0.25">
      <c r="AL250" s="6"/>
    </row>
    <row r="251" spans="38:38" x14ac:dyDescent="0.25">
      <c r="AL251" s="6"/>
    </row>
    <row r="252" spans="38:38" x14ac:dyDescent="0.25">
      <c r="AL252" s="6"/>
    </row>
    <row r="253" spans="38:38" x14ac:dyDescent="0.25">
      <c r="AL253" s="6"/>
    </row>
    <row r="254" spans="38:38" x14ac:dyDescent="0.25">
      <c r="AL254" s="6"/>
    </row>
    <row r="255" spans="38:38" x14ac:dyDescent="0.25">
      <c r="AL255" s="6"/>
    </row>
    <row r="256" spans="38:38" x14ac:dyDescent="0.25">
      <c r="AL256" s="6"/>
    </row>
    <row r="257" spans="38:38" x14ac:dyDescent="0.25">
      <c r="AL257" s="6"/>
    </row>
    <row r="258" spans="38:38" x14ac:dyDescent="0.25">
      <c r="AL258" s="6"/>
    </row>
    <row r="259" spans="38:38" x14ac:dyDescent="0.25">
      <c r="AL259" s="6"/>
    </row>
    <row r="260" spans="38:38" x14ac:dyDescent="0.25">
      <c r="AL260" s="6"/>
    </row>
    <row r="261" spans="38:38" x14ac:dyDescent="0.25">
      <c r="AL261" s="6"/>
    </row>
    <row r="262" spans="38:38" x14ac:dyDescent="0.25">
      <c r="AL262" s="6"/>
    </row>
    <row r="263" spans="38:38" x14ac:dyDescent="0.25">
      <c r="AL263" s="6"/>
    </row>
    <row r="264" spans="38:38" x14ac:dyDescent="0.25">
      <c r="AL264" s="6"/>
    </row>
    <row r="265" spans="38:38" x14ac:dyDescent="0.25">
      <c r="AL265" s="6"/>
    </row>
    <row r="266" spans="38:38" x14ac:dyDescent="0.25">
      <c r="AL266" s="6"/>
    </row>
    <row r="267" spans="38:38" x14ac:dyDescent="0.25">
      <c r="AL267" s="6"/>
    </row>
    <row r="268" spans="38:38" x14ac:dyDescent="0.25">
      <c r="AL268" s="6"/>
    </row>
    <row r="269" spans="38:38" x14ac:dyDescent="0.25">
      <c r="AL269" s="6"/>
    </row>
    <row r="270" spans="38:38" x14ac:dyDescent="0.25">
      <c r="AL270" s="6"/>
    </row>
    <row r="271" spans="38:38" x14ac:dyDescent="0.25">
      <c r="AL271" s="6"/>
    </row>
    <row r="272" spans="38:38" x14ac:dyDescent="0.25">
      <c r="AL272" s="6"/>
    </row>
    <row r="273" spans="38:38" x14ac:dyDescent="0.25">
      <c r="AL273" s="6"/>
    </row>
    <row r="274" spans="38:38" x14ac:dyDescent="0.25">
      <c r="AL274" s="6"/>
    </row>
    <row r="275" spans="38:38" x14ac:dyDescent="0.25">
      <c r="AL275" s="6"/>
    </row>
    <row r="276" spans="38:38" x14ac:dyDescent="0.25">
      <c r="AL276" s="6"/>
    </row>
    <row r="277" spans="38:38" x14ac:dyDescent="0.25">
      <c r="AL277" s="6"/>
    </row>
    <row r="278" spans="38:38" x14ac:dyDescent="0.25">
      <c r="AL278" s="6"/>
    </row>
    <row r="279" spans="38:38" x14ac:dyDescent="0.25">
      <c r="AL279" s="6"/>
    </row>
    <row r="280" spans="38:38" x14ac:dyDescent="0.25">
      <c r="AL280" s="6"/>
    </row>
    <row r="281" spans="38:38" x14ac:dyDescent="0.25">
      <c r="AL281" s="6"/>
    </row>
    <row r="282" spans="38:38" x14ac:dyDescent="0.25">
      <c r="AL282" s="6"/>
    </row>
    <row r="283" spans="38:38" x14ac:dyDescent="0.25">
      <c r="AL283" s="6"/>
    </row>
    <row r="284" spans="38:38" x14ac:dyDescent="0.25">
      <c r="AL284" s="6"/>
    </row>
    <row r="285" spans="38:38" x14ac:dyDescent="0.25">
      <c r="AL285" s="6"/>
    </row>
    <row r="286" spans="38:38" x14ac:dyDescent="0.25">
      <c r="AL286" s="6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518"/>
  <sheetViews>
    <sheetView topLeftCell="A378" workbookViewId="0">
      <selection activeCell="L409" sqref="L409"/>
    </sheetView>
  </sheetViews>
  <sheetFormatPr defaultRowHeight="15" x14ac:dyDescent="0.25"/>
  <cols>
    <col min="1" max="1" width="9.5703125" style="66" bestFit="1" customWidth="1"/>
    <col min="2" max="6" width="9.28515625" bestFit="1" customWidth="1"/>
  </cols>
  <sheetData>
    <row r="1" spans="1:24" x14ac:dyDescent="0.25">
      <c r="A1" s="66" t="s">
        <v>67</v>
      </c>
    </row>
    <row r="3" spans="1:24" x14ac:dyDescent="0.25">
      <c r="A3" s="66" t="s">
        <v>21</v>
      </c>
      <c r="B3" s="2">
        <f>('MPRsolver fits'!R43)</f>
        <v>504.70239685002991</v>
      </c>
      <c r="C3" s="2">
        <f>('MPRsolver fits'!S43)</f>
        <v>408.09941562102699</v>
      </c>
      <c r="D3" s="2">
        <f>('MPRsolver fits'!T43)</f>
        <v>52.980546204476802</v>
      </c>
      <c r="E3" s="2">
        <f>('MPRsolver fits'!U43)</f>
        <v>105.74635340719989</v>
      </c>
      <c r="F3" s="2">
        <f>('MPRsolver fits'!V43)</f>
        <v>66</v>
      </c>
    </row>
    <row r="4" spans="1:24" x14ac:dyDescent="0.25">
      <c r="A4" s="66" t="s">
        <v>22</v>
      </c>
      <c r="B4" s="2">
        <f>('MPRsolver fits'!R44)</f>
        <v>0.3241127240762473</v>
      </c>
      <c r="C4" s="2">
        <f>('MPRsolver fits'!S44)</f>
        <v>0.35842014817365569</v>
      </c>
      <c r="D4" s="2">
        <f>('MPRsolver fits'!T44)</f>
        <v>2.2884756095856149</v>
      </c>
      <c r="E4" s="2">
        <f>('MPRsolver fits'!U44)</f>
        <v>0.57924225334371826</v>
      </c>
      <c r="F4" s="2">
        <f>('MPRsolver fits'!V44)</f>
        <v>0.29894396495894104</v>
      </c>
    </row>
    <row r="5" spans="1:24" x14ac:dyDescent="0.25">
      <c r="A5" s="66" t="s">
        <v>23</v>
      </c>
      <c r="B5" s="2">
        <f>('MPRsolver fits'!R45)</f>
        <v>1.440219849631958</v>
      </c>
      <c r="C5" s="2">
        <f>('MPRsolver fits'!S45)</f>
        <v>3.7059373676976999</v>
      </c>
      <c r="D5" s="2">
        <f>('MPRsolver fits'!T45)</f>
        <v>3.462206495633001</v>
      </c>
      <c r="E5" s="2">
        <f>('MPRsolver fits'!U45)</f>
        <v>1.8614161904446758</v>
      </c>
      <c r="F5" s="2">
        <f>('MPRsolver fits'!V45)</f>
        <v>1.2664377082259537</v>
      </c>
    </row>
    <row r="6" spans="1:24" x14ac:dyDescent="0.25">
      <c r="A6" s="66" t="s">
        <v>24</v>
      </c>
      <c r="B6" s="2">
        <f>('MPRsolver fits'!R46)</f>
        <v>0.99078737499144798</v>
      </c>
      <c r="C6" s="2">
        <f>('MPRsolver fits'!S46)</f>
        <v>1</v>
      </c>
      <c r="D6" s="2">
        <f>('MPRsolver fits'!T46)</f>
        <v>1</v>
      </c>
      <c r="E6" s="2">
        <f>('MPRsolver fits'!U46)</f>
        <v>1</v>
      </c>
      <c r="F6" s="2">
        <f>('MPRsolver fits'!V46)</f>
        <v>1</v>
      </c>
    </row>
    <row r="7" spans="1:24" x14ac:dyDescent="0.25">
      <c r="L7" t="s">
        <v>68</v>
      </c>
      <c r="S7" t="s">
        <v>65</v>
      </c>
    </row>
    <row r="8" spans="1:24" x14ac:dyDescent="0.25">
      <c r="A8" s="67">
        <v>2</v>
      </c>
      <c r="B8" s="3">
        <f>((1-(B$6*(EXP(-B$4*B$5*$A8))))/B$5)-($A8/(B$5*B$3))</f>
        <v>0.4211289055227686</v>
      </c>
      <c r="C8" s="3">
        <f t="shared" ref="C8:F23" si="0">((1-(C$6*(EXP(-C$4*C$5*$A8))))/C$5)-($A8/(C$5*C$3))</f>
        <v>0.24957527650322808</v>
      </c>
      <c r="D8" s="3">
        <f t="shared" si="0"/>
        <v>0.27792974358949646</v>
      </c>
      <c r="E8" s="3">
        <f t="shared" si="0"/>
        <v>0.46488706187073287</v>
      </c>
      <c r="F8" s="3">
        <f t="shared" si="0"/>
        <v>0.39537162086188038</v>
      </c>
      <c r="M8">
        <v>6.1</v>
      </c>
      <c r="N8">
        <v>6.2</v>
      </c>
      <c r="O8">
        <v>6.3</v>
      </c>
      <c r="P8">
        <v>6.4</v>
      </c>
      <c r="Q8">
        <v>6.5</v>
      </c>
      <c r="T8">
        <v>6.1</v>
      </c>
      <c r="U8">
        <v>6.2</v>
      </c>
      <c r="V8">
        <v>6.3</v>
      </c>
      <c r="W8">
        <v>6.4</v>
      </c>
      <c r="X8">
        <v>6.5</v>
      </c>
    </row>
    <row r="9" spans="1:24" x14ac:dyDescent="0.25">
      <c r="A9" s="66">
        <v>3</v>
      </c>
      <c r="B9" s="2">
        <f t="shared" ref="B9:F71" si="1">((1-(B$6*(EXP(-B$4*B$5*$A9))))/B$5)-($A9/(B$5*B$3))</f>
        <v>0.52063145105151054</v>
      </c>
      <c r="C9" s="2">
        <f t="shared" si="0"/>
        <v>0.26283595221277928</v>
      </c>
      <c r="D9" s="2">
        <f t="shared" si="0"/>
        <v>0.27247809839131765</v>
      </c>
      <c r="E9" s="2">
        <f t="shared" si="0"/>
        <v>0.50083133938189794</v>
      </c>
      <c r="F9" s="2">
        <f t="shared" si="0"/>
        <v>0.50012290071754695</v>
      </c>
      <c r="L9">
        <v>2</v>
      </c>
      <c r="M9" s="2">
        <v>0.44656726631601501</v>
      </c>
      <c r="N9" s="2">
        <v>0.24957500828654233</v>
      </c>
      <c r="O9" s="2">
        <v>0.27792974358949646</v>
      </c>
      <c r="P9" s="2">
        <v>0.46488703126054831</v>
      </c>
      <c r="Q9" s="2">
        <v>0.39537162086188038</v>
      </c>
      <c r="S9">
        <v>2</v>
      </c>
      <c r="T9" s="2">
        <v>0.42016806722689076</v>
      </c>
      <c r="U9" s="2">
        <v>0.23974427277570592</v>
      </c>
      <c r="V9" s="2">
        <v>0.65193770373053239</v>
      </c>
      <c r="W9" s="2">
        <v>0.35142522452167119</v>
      </c>
      <c r="X9" s="2">
        <v>0.31496062992125984</v>
      </c>
    </row>
    <row r="10" spans="1:24" x14ac:dyDescent="0.25">
      <c r="A10" s="67">
        <v>4</v>
      </c>
      <c r="B10" s="3">
        <f t="shared" si="1"/>
        <v>0.58250735556070721</v>
      </c>
      <c r="C10" s="3">
        <f t="shared" si="0"/>
        <v>0.26586309715356465</v>
      </c>
      <c r="D10" s="3">
        <f t="shared" si="0"/>
        <v>0.26702641531838134</v>
      </c>
      <c r="E10" s="3">
        <f t="shared" si="0"/>
        <v>0.50970773631503963</v>
      </c>
      <c r="F10" s="3">
        <f t="shared" si="0"/>
        <v>0.56808832165106249</v>
      </c>
      <c r="L10">
        <v>4</v>
      </c>
      <c r="M10" s="2">
        <v>0.57808756629412461</v>
      </c>
      <c r="N10" s="2">
        <v>0.26586296427372375</v>
      </c>
      <c r="O10" s="2">
        <v>0.26702641531838134</v>
      </c>
      <c r="P10" s="2">
        <v>0.50970762364183075</v>
      </c>
      <c r="Q10" s="2">
        <v>0.56808832165106249</v>
      </c>
      <c r="S10">
        <v>4</v>
      </c>
      <c r="T10" s="2">
        <v>0.58708414872798431</v>
      </c>
      <c r="U10" s="2">
        <v>0.45924225028702642</v>
      </c>
      <c r="V10" s="2">
        <v>0.91463414634146334</v>
      </c>
      <c r="W10" s="2">
        <v>0.83236994219653182</v>
      </c>
      <c r="X10" s="2">
        <v>0.29242141174559338</v>
      </c>
    </row>
    <row r="11" spans="1:24" x14ac:dyDescent="0.25">
      <c r="A11" s="66">
        <v>5</v>
      </c>
      <c r="B11" s="2">
        <f t="shared" si="1"/>
        <v>0.62079099850372665</v>
      </c>
      <c r="C11" s="2">
        <f t="shared" si="0"/>
        <v>0.26617905375969547</v>
      </c>
      <c r="D11" s="2">
        <f t="shared" si="0"/>
        <v>0.26157473223172484</v>
      </c>
      <c r="E11" s="2">
        <f t="shared" si="0"/>
        <v>0.50937554183201572</v>
      </c>
      <c r="F11" s="2">
        <f t="shared" si="0"/>
        <v>0.61086191617611296</v>
      </c>
      <c r="L11">
        <v>8</v>
      </c>
      <c r="M11" s="2">
        <v>0.62497438192801047</v>
      </c>
      <c r="N11" s="2">
        <v>0.26454096851512909</v>
      </c>
      <c r="O11" s="2">
        <v>0.24521968297174049</v>
      </c>
      <c r="P11" s="2">
        <v>0.49648629207315431</v>
      </c>
      <c r="Q11" s="2">
        <v>0.65570684197829765</v>
      </c>
      <c r="S11">
        <v>8</v>
      </c>
      <c r="T11" s="2">
        <v>0.8381839348079162</v>
      </c>
      <c r="U11" s="2">
        <v>0.78091106290672452</v>
      </c>
      <c r="V11" s="2">
        <v>1.4240506329113924</v>
      </c>
      <c r="W11" s="2">
        <v>1.3328396890040723</v>
      </c>
      <c r="X11" s="2">
        <v>0.35788845809722636</v>
      </c>
    </row>
    <row r="12" spans="1:24" x14ac:dyDescent="0.25">
      <c r="A12" s="66">
        <v>6</v>
      </c>
      <c r="B12" s="2">
        <f t="shared" si="1"/>
        <v>0.64428206919673303</v>
      </c>
      <c r="C12" s="2">
        <f t="shared" si="0"/>
        <v>0.26577673019918024</v>
      </c>
      <c r="D12" s="2">
        <f t="shared" si="0"/>
        <v>0.2561230491450634</v>
      </c>
      <c r="E12" s="2">
        <f t="shared" si="0"/>
        <v>0.50591055105836846</v>
      </c>
      <c r="F12" s="2">
        <f t="shared" si="0"/>
        <v>0.63638355203037988</v>
      </c>
      <c r="L12">
        <v>16</v>
      </c>
      <c r="M12" s="2">
        <v>0.61986888141222063</v>
      </c>
      <c r="N12" s="2">
        <v>0.25925788341889361</v>
      </c>
      <c r="O12" s="2">
        <v>0.20160621827844882</v>
      </c>
      <c r="P12" s="2">
        <v>0.45594015291574846</v>
      </c>
      <c r="Q12" s="2">
        <v>0.59634636150327625</v>
      </c>
      <c r="S12">
        <v>16</v>
      </c>
      <c r="T12" s="2">
        <v>0.87262150042419095</v>
      </c>
      <c r="U12" s="2">
        <v>0.74549596189687306</v>
      </c>
      <c r="V12" s="2">
        <v>0.11277777777777778</v>
      </c>
      <c r="W12" s="2">
        <v>1.1885110597556949</v>
      </c>
      <c r="X12" s="2">
        <v>0.48444070647603027</v>
      </c>
    </row>
    <row r="13" spans="1:24" x14ac:dyDescent="0.25">
      <c r="A13" s="66">
        <v>7</v>
      </c>
      <c r="B13" s="2">
        <f t="shared" si="1"/>
        <v>0.65849805648334114</v>
      </c>
      <c r="C13" s="2">
        <f t="shared" si="0"/>
        <v>0.26518411133855518</v>
      </c>
      <c r="D13" s="2">
        <f t="shared" si="0"/>
        <v>0.25067136605840196</v>
      </c>
      <c r="E13" s="2">
        <f t="shared" si="0"/>
        <v>0.50137977159294389</v>
      </c>
      <c r="F13" s="2">
        <f t="shared" si="0"/>
        <v>0.65009063846879245</v>
      </c>
      <c r="L13">
        <v>32</v>
      </c>
      <c r="M13" s="2">
        <v>0.59961359860680918</v>
      </c>
      <c r="N13" s="2">
        <v>0.24867861523951498</v>
      </c>
      <c r="O13" s="2">
        <v>0.11437928889186547</v>
      </c>
      <c r="P13" s="2">
        <v>0.3746551317434611</v>
      </c>
      <c r="Q13" s="2">
        <v>0.40676776685549382</v>
      </c>
      <c r="S13">
        <v>32</v>
      </c>
      <c r="T13" s="2">
        <v>0.49784585926280517</v>
      </c>
      <c r="U13" s="2">
        <v>0.19847222222222222</v>
      </c>
      <c r="V13" s="2">
        <v>5.0000000000000001E-3</v>
      </c>
      <c r="W13" s="2">
        <v>0.19416666666666665</v>
      </c>
      <c r="X13" s="2">
        <v>0.26277777777777778</v>
      </c>
    </row>
    <row r="14" spans="1:24" x14ac:dyDescent="0.25">
      <c r="A14" s="67">
        <v>8</v>
      </c>
      <c r="B14" s="3">
        <f t="shared" si="1"/>
        <v>0.66689847831306481</v>
      </c>
      <c r="C14" s="3">
        <f t="shared" si="0"/>
        <v>0.26454107719023967</v>
      </c>
      <c r="D14" s="3">
        <f t="shared" si="0"/>
        <v>0.24521968297174049</v>
      </c>
      <c r="E14" s="3">
        <f t="shared" si="0"/>
        <v>0.4964864069383963</v>
      </c>
      <c r="F14" s="3">
        <f t="shared" si="0"/>
        <v>0.65570684197829765</v>
      </c>
      <c r="L14">
        <v>64</v>
      </c>
      <c r="M14" s="2">
        <v>0.55902233674338442</v>
      </c>
      <c r="N14" s="2">
        <v>0.22752007856284429</v>
      </c>
      <c r="O14" s="2">
        <v>-6.0074569881301221E-2</v>
      </c>
      <c r="P14" s="2">
        <v>0.21208505480462969</v>
      </c>
      <c r="Q14" s="2">
        <v>2.3927770056282327E-2</v>
      </c>
      <c r="S14">
        <v>64</v>
      </c>
      <c r="T14" s="2">
        <v>0.36791666666666667</v>
      </c>
      <c r="U14" s="2">
        <v>1.8749999999999999E-2</v>
      </c>
      <c r="V14" s="2"/>
      <c r="W14" s="2">
        <v>0.13541666666666666</v>
      </c>
      <c r="X14" s="2">
        <v>0.16</v>
      </c>
    </row>
    <row r="15" spans="1:24" x14ac:dyDescent="0.25">
      <c r="A15" s="66">
        <v>9</v>
      </c>
      <c r="B15" s="2">
        <f t="shared" si="1"/>
        <v>0.67165248532349131</v>
      </c>
      <c r="C15" s="2">
        <f t="shared" si="0"/>
        <v>0.26388468642601481</v>
      </c>
      <c r="D15" s="2">
        <f t="shared" si="0"/>
        <v>0.23976799988507902</v>
      </c>
      <c r="E15" s="2">
        <f t="shared" si="0"/>
        <v>0.49146968948381825</v>
      </c>
      <c r="F15" s="2">
        <f t="shared" si="0"/>
        <v>0.65578221745745557</v>
      </c>
      <c r="L15">
        <v>128</v>
      </c>
      <c r="M15" s="2">
        <v>0.47783980792979053</v>
      </c>
      <c r="N15" s="2">
        <v>0.18520300520950286</v>
      </c>
      <c r="O15" s="2"/>
      <c r="P15" s="2">
        <v>-0.11305509907303424</v>
      </c>
      <c r="Q15" s="2"/>
      <c r="S15">
        <v>128</v>
      </c>
      <c r="T15" s="2">
        <v>0.32097222222222221</v>
      </c>
      <c r="U15" s="2"/>
      <c r="V15" s="2"/>
      <c r="W15" s="2">
        <v>6.6527777777777783E-2</v>
      </c>
      <c r="X15" s="2">
        <v>0.11555555555555555</v>
      </c>
    </row>
    <row r="16" spans="1:24" x14ac:dyDescent="0.25">
      <c r="A16" s="66">
        <v>10</v>
      </c>
      <c r="B16" s="2">
        <f t="shared" si="1"/>
        <v>0.67412015558249327</v>
      </c>
      <c r="C16" s="2">
        <f t="shared" si="0"/>
        <v>0.26322475706870191</v>
      </c>
      <c r="D16" s="2">
        <f t="shared" si="0"/>
        <v>0.23431631679841758</v>
      </c>
      <c r="E16" s="2">
        <f t="shared" si="0"/>
        <v>0.48641100695804634</v>
      </c>
      <c r="F16" s="2">
        <f t="shared" si="0"/>
        <v>0.65206310282575175</v>
      </c>
      <c r="L16">
        <v>256</v>
      </c>
      <c r="M16" s="2">
        <v>0.31547475030260291</v>
      </c>
      <c r="N16" s="2">
        <v>0.10056885850282005</v>
      </c>
      <c r="O16" s="2"/>
      <c r="P16" s="2"/>
      <c r="Q16" s="2"/>
      <c r="S16">
        <v>256</v>
      </c>
      <c r="T16" s="2">
        <v>0.41249999999999998</v>
      </c>
      <c r="U16" s="2"/>
      <c r="V16" s="2"/>
      <c r="W16" s="2"/>
      <c r="X16" s="2">
        <v>3.4722222222222224E-2</v>
      </c>
    </row>
    <row r="17" spans="1:24" x14ac:dyDescent="0.25">
      <c r="A17" s="66">
        <v>11</v>
      </c>
      <c r="B17" s="2">
        <f t="shared" si="1"/>
        <v>0.67515427096637504</v>
      </c>
      <c r="C17" s="2">
        <f t="shared" si="0"/>
        <v>0.26256389022534271</v>
      </c>
      <c r="D17" s="2">
        <f t="shared" si="0"/>
        <v>0.22886463371175611</v>
      </c>
      <c r="E17" s="2">
        <f t="shared" si="0"/>
        <v>0.48133804776243116</v>
      </c>
      <c r="F17" s="2">
        <f t="shared" si="0"/>
        <v>0.64574543160240327</v>
      </c>
      <c r="L17">
        <v>512</v>
      </c>
      <c r="M17" s="2">
        <v>-9.2553649517723713E-3</v>
      </c>
      <c r="N17" s="2">
        <v>-6.8699434910545587E-2</v>
      </c>
      <c r="O17" s="2"/>
      <c r="P17" s="2"/>
      <c r="Q17" s="2"/>
      <c r="S17">
        <v>512</v>
      </c>
      <c r="T17" s="2">
        <v>0.22500000000000001</v>
      </c>
      <c r="U17" s="2"/>
      <c r="V17" s="2"/>
      <c r="W17" s="2"/>
      <c r="X17" s="2"/>
    </row>
    <row r="18" spans="1:24" x14ac:dyDescent="0.25">
      <c r="A18" s="66">
        <v>12</v>
      </c>
      <c r="B18" s="2">
        <f t="shared" si="1"/>
        <v>0.67528953381740009</v>
      </c>
      <c r="C18" s="2">
        <f t="shared" si="0"/>
        <v>0.26190277501206199</v>
      </c>
      <c r="D18" s="2">
        <f t="shared" si="0"/>
        <v>0.22341295062509464</v>
      </c>
      <c r="E18" s="2">
        <f t="shared" si="0"/>
        <v>0.47626023159181219</v>
      </c>
      <c r="F18" s="2">
        <f t="shared" si="0"/>
        <v>0.63764820735277294</v>
      </c>
      <c r="M18" s="2"/>
      <c r="N18" s="2"/>
      <c r="O18" s="2"/>
      <c r="P18" s="2"/>
      <c r="Q18" s="2"/>
    </row>
    <row r="19" spans="1:24" x14ac:dyDescent="0.25">
      <c r="A19" s="66">
        <v>13</v>
      </c>
      <c r="B19" s="2">
        <f t="shared" si="1"/>
        <v>0.6748612075865944</v>
      </c>
      <c r="C19" s="2">
        <f t="shared" si="0"/>
        <v>0.26124159399767621</v>
      </c>
      <c r="D19" s="2">
        <f t="shared" si="0"/>
        <v>0.2179612675384332</v>
      </c>
      <c r="E19" s="2">
        <f t="shared" si="0"/>
        <v>0.47118076306063267</v>
      </c>
      <c r="F19" s="2">
        <f t="shared" si="0"/>
        <v>0.62833230309304378</v>
      </c>
    </row>
    <row r="20" spans="1:24" x14ac:dyDescent="0.25">
      <c r="A20" s="66">
        <v>14</v>
      </c>
      <c r="B20" s="2">
        <f t="shared" si="1"/>
        <v>0.67407950564448138</v>
      </c>
      <c r="C20" s="2">
        <f t="shared" si="0"/>
        <v>0.26058039555048135</v>
      </c>
      <c r="D20" s="2">
        <f t="shared" si="0"/>
        <v>0.21250958445177173</v>
      </c>
      <c r="E20" s="2">
        <f t="shared" si="0"/>
        <v>0.46610073239038086</v>
      </c>
      <c r="F20" s="2">
        <f t="shared" si="0"/>
        <v>0.61818181793289695</v>
      </c>
    </row>
    <row r="21" spans="1:24" x14ac:dyDescent="0.25">
      <c r="A21" s="66">
        <v>15</v>
      </c>
      <c r="B21" s="2">
        <f t="shared" si="1"/>
        <v>0.67307623377248893</v>
      </c>
      <c r="C21" s="2">
        <f t="shared" si="0"/>
        <v>0.2599191924847799</v>
      </c>
      <c r="D21" s="2">
        <f t="shared" si="0"/>
        <v>0.20705790136511026</v>
      </c>
      <c r="E21" s="2">
        <f t="shared" si="0"/>
        <v>0.46102051047837211</v>
      </c>
      <c r="F21" s="2">
        <f t="shared" si="0"/>
        <v>0.60745979202901945</v>
      </c>
    </row>
    <row r="22" spans="1:24" x14ac:dyDescent="0.25">
      <c r="A22" s="67">
        <v>16</v>
      </c>
      <c r="B22" s="3">
        <f t="shared" si="1"/>
        <v>0.67193403544840646</v>
      </c>
      <c r="C22" s="3">
        <f t="shared" si="0"/>
        <v>0.25925798819548895</v>
      </c>
      <c r="D22" s="3">
        <f t="shared" si="0"/>
        <v>0.20160621827844882</v>
      </c>
      <c r="E22" s="3">
        <f t="shared" si="0"/>
        <v>0.45594022350522223</v>
      </c>
      <c r="F22" s="3">
        <f t="shared" si="0"/>
        <v>0.59634636150327625</v>
      </c>
      <c r="L22" t="s">
        <v>69</v>
      </c>
    </row>
    <row r="23" spans="1:24" x14ac:dyDescent="0.25">
      <c r="A23" s="66">
        <v>17</v>
      </c>
      <c r="B23" s="2">
        <f t="shared" si="1"/>
        <v>0.67070472891834632</v>
      </c>
      <c r="C23" s="2">
        <f t="shared" si="0"/>
        <v>0.25859678358203009</v>
      </c>
      <c r="D23" s="2">
        <f t="shared" si="0"/>
        <v>0.19615453519178735</v>
      </c>
      <c r="E23" s="2">
        <f t="shared" si="0"/>
        <v>0.45085991439803558</v>
      </c>
      <c r="F23" s="2">
        <f t="shared" si="0"/>
        <v>0.58496488783328093</v>
      </c>
      <c r="M23">
        <v>6.1</v>
      </c>
      <c r="N23">
        <v>6.2</v>
      </c>
      <c r="O23">
        <v>6.3</v>
      </c>
      <c r="P23">
        <v>6.4</v>
      </c>
      <c r="Q23">
        <v>6.5</v>
      </c>
    </row>
    <row r="24" spans="1:24" x14ac:dyDescent="0.25">
      <c r="A24" s="66">
        <v>18</v>
      </c>
      <c r="B24" s="2">
        <f t="shared" si="1"/>
        <v>0.66942080471516174</v>
      </c>
      <c r="C24" s="2">
        <f t="shared" si="1"/>
        <v>0.25793557888268892</v>
      </c>
      <c r="D24" s="2">
        <f t="shared" si="1"/>
        <v>0.19070285210512589</v>
      </c>
      <c r="E24" s="2">
        <f t="shared" si="1"/>
        <v>0.44577959776076903</v>
      </c>
      <c r="F24" s="2">
        <f t="shared" si="1"/>
        <v>0.57339985187718356</v>
      </c>
      <c r="L24">
        <v>2</v>
      </c>
      <c r="M24" s="2">
        <v>-2.7263761841223588E-2</v>
      </c>
      <c r="N24" s="2">
        <v>-7.2724477162528556E-2</v>
      </c>
      <c r="O24" s="2">
        <v>-7.4496494373298749E-2</v>
      </c>
      <c r="P24" s="2">
        <v>-9.3068944856830149E-2</v>
      </c>
      <c r="Q24" s="2">
        <v>-3.8733486752939195E-2</v>
      </c>
    </row>
    <row r="25" spans="1:24" x14ac:dyDescent="0.25">
      <c r="A25" s="66">
        <v>19</v>
      </c>
      <c r="B25" s="2">
        <f t="shared" si="1"/>
        <v>0.66810263471177866</v>
      </c>
      <c r="C25" s="2">
        <f t="shared" si="1"/>
        <v>0.25727437416059479</v>
      </c>
      <c r="D25" s="2">
        <f t="shared" si="1"/>
        <v>0.18525116901846445</v>
      </c>
      <c r="E25" s="2">
        <f t="shared" si="1"/>
        <v>0.44069927856174196</v>
      </c>
      <c r="F25" s="2">
        <f t="shared" si="1"/>
        <v>0.56170910812515251</v>
      </c>
      <c r="L25">
        <v>4</v>
      </c>
      <c r="M25" s="2">
        <v>7.620112367740739E-3</v>
      </c>
      <c r="N25" s="2">
        <v>-3.5857876741320849E-2</v>
      </c>
      <c r="O25" s="2">
        <v>-5.1675350066594739E-2</v>
      </c>
      <c r="P25" s="2">
        <v>0.13055288100965523</v>
      </c>
      <c r="Q25" s="2">
        <v>-5.8512565429693575E-2</v>
      </c>
    </row>
    <row r="26" spans="1:24" x14ac:dyDescent="0.25">
      <c r="A26" s="66">
        <v>20</v>
      </c>
      <c r="B26" s="2">
        <f t="shared" si="1"/>
        <v>0.66676299226615987</v>
      </c>
      <c r="C26" s="2">
        <f t="shared" si="1"/>
        <v>0.25661316943247259</v>
      </c>
      <c r="D26" s="2">
        <f t="shared" si="1"/>
        <v>0.17979948593180298</v>
      </c>
      <c r="E26" s="2">
        <f t="shared" si="1"/>
        <v>0.43561895849119464</v>
      </c>
      <c r="F26" s="2">
        <f t="shared" si="1"/>
        <v>0.54993227670068057</v>
      </c>
      <c r="L26">
        <v>8</v>
      </c>
      <c r="M26" s="2">
        <v>0.2106719777768612</v>
      </c>
      <c r="N26" s="2">
        <v>0.13125210515590546</v>
      </c>
      <c r="O26" s="2">
        <v>0.45657351207139651</v>
      </c>
      <c r="P26" s="2">
        <v>0.40675705978313959</v>
      </c>
      <c r="Q26" s="2">
        <v>1.2622018833731652E-2</v>
      </c>
    </row>
    <row r="27" spans="1:24" x14ac:dyDescent="0.25">
      <c r="A27" s="66">
        <v>21</v>
      </c>
      <c r="B27" s="2">
        <f t="shared" si="1"/>
        <v>0.66540988639516019</v>
      </c>
      <c r="C27" s="2">
        <f t="shared" si="1"/>
        <v>0.25595196470275344</v>
      </c>
      <c r="D27" s="2">
        <f t="shared" si="1"/>
        <v>0.17434780284514151</v>
      </c>
      <c r="E27" s="2">
        <f t="shared" si="1"/>
        <v>0.43053863812415288</v>
      </c>
      <c r="F27" s="2">
        <f t="shared" si="1"/>
        <v>0.53809649040160235</v>
      </c>
      <c r="L27">
        <v>16</v>
      </c>
      <c r="M27" s="2">
        <v>0.24761319389045666</v>
      </c>
      <c r="N27" s="2">
        <v>9.828056026908949E-2</v>
      </c>
      <c r="O27" s="2">
        <v>-0.50822106697060954</v>
      </c>
      <c r="P27" s="2">
        <v>0.21545376657914272</v>
      </c>
      <c r="Q27" s="2">
        <v>0.15050937346031407</v>
      </c>
    </row>
    <row r="28" spans="1:24" x14ac:dyDescent="0.25">
      <c r="A28" s="66">
        <v>22</v>
      </c>
      <c r="B28" s="2">
        <f t="shared" si="1"/>
        <v>0.66404833882847492</v>
      </c>
      <c r="C28" s="2">
        <f t="shared" si="1"/>
        <v>0.25529075997261119</v>
      </c>
      <c r="D28" s="2">
        <f t="shared" si="1"/>
        <v>0.16889611975848007</v>
      </c>
      <c r="E28" s="2">
        <f t="shared" si="1"/>
        <v>0.42545831765624276</v>
      </c>
      <c r="F28" s="2">
        <f t="shared" si="1"/>
        <v>0.52622033040973748</v>
      </c>
      <c r="L28">
        <v>32</v>
      </c>
      <c r="M28" s="2">
        <v>-0.1121743130358252</v>
      </c>
      <c r="N28" s="2">
        <v>-0.23759518839980193</v>
      </c>
      <c r="O28" s="2">
        <v>0.15108508933532805</v>
      </c>
      <c r="P28" s="2">
        <v>-0.63478184553901174</v>
      </c>
      <c r="Q28" s="2">
        <v>-4.8483342742380198E-2</v>
      </c>
    </row>
    <row r="29" spans="1:24" x14ac:dyDescent="0.25">
      <c r="A29" s="66">
        <v>23</v>
      </c>
      <c r="B29" s="2">
        <f t="shared" si="1"/>
        <v>0.6626814982383552</v>
      </c>
      <c r="C29" s="2">
        <f t="shared" si="1"/>
        <v>0.25462955524235681</v>
      </c>
      <c r="D29" s="2">
        <f t="shared" si="1"/>
        <v>0.1634444366718186</v>
      </c>
      <c r="E29" s="2">
        <f t="shared" si="1"/>
        <v>0.42037799715401669</v>
      </c>
      <c r="F29" s="2">
        <f t="shared" si="1"/>
        <v>0.51431652155795882</v>
      </c>
      <c r="L29">
        <v>64</v>
      </c>
      <c r="M29" s="2">
        <v>-0.21204755295905175</v>
      </c>
      <c r="N29" s="2">
        <v>4.2631889139229953E-2</v>
      </c>
      <c r="O29" s="2"/>
      <c r="P29" s="2">
        <v>-0.36881552125178863</v>
      </c>
      <c r="Q29" s="2">
        <v>-0.10592069552904146</v>
      </c>
    </row>
    <row r="30" spans="1:24" x14ac:dyDescent="0.25">
      <c r="A30" s="66">
        <v>24</v>
      </c>
      <c r="B30" s="2">
        <f t="shared" si="1"/>
        <v>0.66131133887223115</v>
      </c>
      <c r="C30" s="2">
        <f t="shared" si="1"/>
        <v>0.25396835051207273</v>
      </c>
      <c r="D30" s="2">
        <f t="shared" si="1"/>
        <v>0.15799275358515713</v>
      </c>
      <c r="E30" s="2">
        <f t="shared" si="1"/>
        <v>0.41529767664011635</v>
      </c>
      <c r="F30" s="2">
        <f t="shared" si="1"/>
        <v>0.50239377811284047</v>
      </c>
      <c r="L30">
        <v>128</v>
      </c>
      <c r="M30" s="2">
        <v>-0.19888008709673277</v>
      </c>
      <c r="N30" s="2"/>
      <c r="O30" s="2"/>
      <c r="P30" s="2">
        <v>0.21233416286032131</v>
      </c>
      <c r="Q30" s="2">
        <v>-5.968428999125297E-2</v>
      </c>
    </row>
    <row r="31" spans="1:24" x14ac:dyDescent="0.25">
      <c r="A31" s="66">
        <v>25</v>
      </c>
      <c r="B31" s="2">
        <f t="shared" si="1"/>
        <v>0.65993909860200684</v>
      </c>
      <c r="C31" s="2">
        <f t="shared" si="1"/>
        <v>0.25330714578178082</v>
      </c>
      <c r="D31" s="2">
        <f t="shared" si="1"/>
        <v>0.15254107049849569</v>
      </c>
      <c r="E31" s="2">
        <f t="shared" si="1"/>
        <v>0.4102173561222443</v>
      </c>
      <c r="F31" s="2">
        <f t="shared" si="1"/>
        <v>0.49045806781027995</v>
      </c>
      <c r="L31">
        <v>256</v>
      </c>
      <c r="M31" s="2">
        <v>1.2871511294571814E-2</v>
      </c>
      <c r="N31" s="2"/>
      <c r="O31" s="2"/>
      <c r="P31" s="2"/>
      <c r="Q31" s="2">
        <v>4.0844076639879615E-2</v>
      </c>
    </row>
    <row r="32" spans="1:24" x14ac:dyDescent="0.25">
      <c r="A32" s="66">
        <v>26</v>
      </c>
      <c r="B32" s="2">
        <f t="shared" si="1"/>
        <v>0.65856555358513236</v>
      </c>
      <c r="C32" s="2">
        <f t="shared" si="1"/>
        <v>0.2526459410514868</v>
      </c>
      <c r="D32" s="2">
        <f t="shared" si="1"/>
        <v>0.14708938741183422</v>
      </c>
      <c r="E32" s="2">
        <f t="shared" si="1"/>
        <v>0.40513703560302117</v>
      </c>
      <c r="F32" s="2">
        <f t="shared" si="1"/>
        <v>0.47851347749699485</v>
      </c>
      <c r="L32">
        <v>512</v>
      </c>
      <c r="M32" s="2">
        <v>6.581915252162554E-2</v>
      </c>
      <c r="N32" s="2"/>
      <c r="O32" s="2"/>
      <c r="P32" s="2"/>
      <c r="Q32" s="2"/>
    </row>
    <row r="33" spans="1:6" x14ac:dyDescent="0.25">
      <c r="A33" s="66">
        <v>27</v>
      </c>
      <c r="B33" s="2">
        <f t="shared" si="1"/>
        <v>0.65719119047970642</v>
      </c>
      <c r="C33" s="2">
        <f t="shared" si="1"/>
        <v>0.25198473632119228</v>
      </c>
      <c r="D33" s="2">
        <f t="shared" si="1"/>
        <v>0.14163770432517275</v>
      </c>
      <c r="E33" s="2">
        <f t="shared" si="1"/>
        <v>0.40005671508333829</v>
      </c>
      <c r="F33" s="2">
        <f t="shared" si="1"/>
        <v>0.46656280594229699</v>
      </c>
    </row>
    <row r="34" spans="1:6" x14ac:dyDescent="0.25">
      <c r="A34" s="66">
        <v>28</v>
      </c>
      <c r="B34" s="2">
        <f t="shared" si="1"/>
        <v>0.65581631442498267</v>
      </c>
      <c r="C34" s="2">
        <f t="shared" si="1"/>
        <v>0.25132353159089754</v>
      </c>
      <c r="D34" s="2">
        <f t="shared" si="1"/>
        <v>0.13618602123851131</v>
      </c>
      <c r="E34" s="2">
        <f t="shared" si="1"/>
        <v>0.39497639456349903</v>
      </c>
      <c r="F34" s="2">
        <f t="shared" si="1"/>
        <v>0.45460796980961976</v>
      </c>
    </row>
    <row r="35" spans="1:6" x14ac:dyDescent="0.25">
      <c r="A35" s="66">
        <v>29</v>
      </c>
      <c r="B35" s="2">
        <f t="shared" si="1"/>
        <v>0.65444111674617345</v>
      </c>
      <c r="C35" s="2">
        <f t="shared" si="1"/>
        <v>0.2506623268606028</v>
      </c>
      <c r="D35" s="2">
        <f t="shared" si="1"/>
        <v>0.13073433815184984</v>
      </c>
      <c r="E35" s="2">
        <f t="shared" si="1"/>
        <v>0.3898960740436066</v>
      </c>
      <c r="F35" s="2">
        <f t="shared" si="1"/>
        <v>0.4426502816754237</v>
      </c>
    </row>
    <row r="36" spans="1:6" x14ac:dyDescent="0.25">
      <c r="A36" s="66">
        <v>30</v>
      </c>
      <c r="B36" s="2">
        <f t="shared" si="1"/>
        <v>0.65306571740600572</v>
      </c>
      <c r="C36" s="2">
        <f t="shared" si="1"/>
        <v>0.25000112213030801</v>
      </c>
      <c r="D36" s="2">
        <f t="shared" si="1"/>
        <v>0.1252826550651884</v>
      </c>
      <c r="E36" s="2">
        <f t="shared" si="1"/>
        <v>0.38481575352369601</v>
      </c>
      <c r="F36" s="2">
        <f t="shared" si="1"/>
        <v>0.43069064042311961</v>
      </c>
    </row>
    <row r="37" spans="1:6" x14ac:dyDescent="0.25">
      <c r="A37" s="66">
        <v>31</v>
      </c>
      <c r="B37" s="2">
        <f t="shared" si="1"/>
        <v>0.65169019162224928</v>
      </c>
      <c r="C37" s="2">
        <f t="shared" si="1"/>
        <v>0.24933991740001327</v>
      </c>
      <c r="D37" s="2">
        <f t="shared" si="1"/>
        <v>0.11983097197852693</v>
      </c>
      <c r="E37" s="2">
        <f t="shared" si="1"/>
        <v>0.37973543300377932</v>
      </c>
      <c r="F37" s="2">
        <f t="shared" si="1"/>
        <v>0.41872966162933151</v>
      </c>
    </row>
    <row r="38" spans="1:6" x14ac:dyDescent="0.25">
      <c r="A38" s="67">
        <v>32</v>
      </c>
      <c r="B38" s="3">
        <f t="shared" si="1"/>
        <v>0.65031458655716079</v>
      </c>
      <c r="C38" s="3">
        <f t="shared" si="1"/>
        <v>0.2486787126697185</v>
      </c>
      <c r="D38" s="3">
        <f t="shared" si="1"/>
        <v>0.11437928889186547</v>
      </c>
      <c r="E38" s="3">
        <f t="shared" si="1"/>
        <v>0.37465511248386058</v>
      </c>
      <c r="F38" s="3">
        <f t="shared" si="1"/>
        <v>0.40676776685549382</v>
      </c>
    </row>
    <row r="39" spans="1:6" x14ac:dyDescent="0.25">
      <c r="A39" s="66">
        <v>33</v>
      </c>
      <c r="B39" s="2">
        <f t="shared" si="1"/>
        <v>0.64893893178192374</v>
      </c>
      <c r="C39" s="2">
        <f t="shared" si="1"/>
        <v>0.24801750793942373</v>
      </c>
      <c r="D39" s="2">
        <f t="shared" si="1"/>
        <v>0.10892760580520403</v>
      </c>
      <c r="E39" s="2">
        <f t="shared" si="1"/>
        <v>0.36957479196394105</v>
      </c>
      <c r="F39" s="2">
        <f t="shared" si="1"/>
        <v>0.39480524479684947</v>
      </c>
    </row>
    <row r="40" spans="1:6" x14ac:dyDescent="0.25">
      <c r="A40" s="66">
        <v>34</v>
      </c>
      <c r="B40" s="2">
        <f t="shared" si="1"/>
        <v>0.64756324583795077</v>
      </c>
      <c r="C40" s="2">
        <f t="shared" si="1"/>
        <v>0.24735630320912899</v>
      </c>
      <c r="D40" s="2">
        <f t="shared" si="1"/>
        <v>0.10347592271854256</v>
      </c>
      <c r="E40" s="2">
        <f t="shared" si="1"/>
        <v>0.36449447144402125</v>
      </c>
      <c r="F40" s="2">
        <f t="shared" si="1"/>
        <v>0.38284229315873014</v>
      </c>
    </row>
    <row r="41" spans="1:6" x14ac:dyDescent="0.25">
      <c r="A41" s="66">
        <v>35</v>
      </c>
      <c r="B41" s="2">
        <f t="shared" si="1"/>
        <v>0.64618754035088433</v>
      </c>
      <c r="C41" s="2">
        <f t="shared" si="1"/>
        <v>0.24669509847883422</v>
      </c>
      <c r="D41" s="2">
        <f t="shared" si="1"/>
        <v>9.8024239631881088E-2</v>
      </c>
      <c r="E41" s="2">
        <f t="shared" si="1"/>
        <v>0.35941415092410151</v>
      </c>
      <c r="F41" s="2">
        <f t="shared" si="1"/>
        <v>0.37087904733442428</v>
      </c>
    </row>
    <row r="42" spans="1:6" x14ac:dyDescent="0.25">
      <c r="A42" s="66">
        <v>36</v>
      </c>
      <c r="B42" s="2">
        <f t="shared" si="1"/>
        <v>0.64481182261011227</v>
      </c>
      <c r="C42" s="2">
        <f t="shared" si="1"/>
        <v>0.24603389374853946</v>
      </c>
      <c r="D42" s="2">
        <f t="shared" si="1"/>
        <v>9.2572556545219647E-2</v>
      </c>
      <c r="E42" s="2">
        <f t="shared" si="1"/>
        <v>0.35433383040418165</v>
      </c>
      <c r="F42" s="2">
        <f t="shared" si="1"/>
        <v>0.35891560004445838</v>
      </c>
    </row>
    <row r="43" spans="1:6" x14ac:dyDescent="0.25">
      <c r="A43" s="66">
        <v>37</v>
      </c>
      <c r="B43" s="2">
        <f t="shared" si="1"/>
        <v>0.64343609718615058</v>
      </c>
      <c r="C43" s="2">
        <f t="shared" si="1"/>
        <v>0.24537268901824469</v>
      </c>
      <c r="D43" s="2">
        <f t="shared" si="1"/>
        <v>8.7120873458558179E-2</v>
      </c>
      <c r="E43" s="2">
        <f t="shared" si="1"/>
        <v>0.34925350988426174</v>
      </c>
      <c r="F43" s="2">
        <f t="shared" si="1"/>
        <v>0.34695201478604248</v>
      </c>
    </row>
    <row r="44" spans="1:6" x14ac:dyDescent="0.25">
      <c r="A44" s="66">
        <v>38</v>
      </c>
      <c r="B44" s="2">
        <f t="shared" si="1"/>
        <v>0.64206036694475577</v>
      </c>
      <c r="C44" s="2">
        <f t="shared" si="1"/>
        <v>0.24471148428794995</v>
      </c>
      <c r="D44" s="2">
        <f t="shared" si="1"/>
        <v>8.166919037189671E-2</v>
      </c>
      <c r="E44" s="2">
        <f t="shared" si="1"/>
        <v>0.34417318936434182</v>
      </c>
      <c r="F44" s="2">
        <f t="shared" si="1"/>
        <v>0.33498833504356834</v>
      </c>
    </row>
    <row r="45" spans="1:6" x14ac:dyDescent="0.25">
      <c r="A45" s="66">
        <v>39</v>
      </c>
      <c r="B45" s="2">
        <f t="shared" si="1"/>
        <v>0.64068463368278483</v>
      </c>
      <c r="C45" s="2">
        <f t="shared" si="1"/>
        <v>0.24405027955765518</v>
      </c>
      <c r="D45" s="2">
        <f t="shared" si="1"/>
        <v>7.621750728523527E-2</v>
      </c>
      <c r="E45" s="2">
        <f t="shared" si="1"/>
        <v>0.33909286884442197</v>
      </c>
      <c r="F45" s="2">
        <f t="shared" si="1"/>
        <v>0.323024590596176</v>
      </c>
    </row>
    <row r="46" spans="1:6" x14ac:dyDescent="0.25">
      <c r="A46" s="66">
        <v>40</v>
      </c>
      <c r="B46" s="2">
        <f t="shared" si="1"/>
        <v>0.63930889852688377</v>
      </c>
      <c r="C46" s="2">
        <f t="shared" si="1"/>
        <v>0.24338907482736041</v>
      </c>
      <c r="D46" s="2">
        <f t="shared" si="1"/>
        <v>7.0765824198573801E-2</v>
      </c>
      <c r="E46" s="2">
        <f t="shared" si="1"/>
        <v>0.33401254832450211</v>
      </c>
      <c r="F46" s="2">
        <f t="shared" si="1"/>
        <v>0.31106080183732482</v>
      </c>
    </row>
    <row r="47" spans="1:6" x14ac:dyDescent="0.25">
      <c r="A47" s="66">
        <v>41</v>
      </c>
      <c r="B47" s="2">
        <f t="shared" si="1"/>
        <v>0.63793316218347051</v>
      </c>
      <c r="C47" s="2">
        <f t="shared" si="1"/>
        <v>0.24272787009706565</v>
      </c>
      <c r="D47" s="2">
        <f t="shared" si="1"/>
        <v>6.5314141111912333E-2</v>
      </c>
      <c r="E47" s="2">
        <f t="shared" si="1"/>
        <v>0.3289322278045822</v>
      </c>
      <c r="F47" s="2">
        <f t="shared" si="1"/>
        <v>0.29909698273293855</v>
      </c>
    </row>
    <row r="48" spans="1:6" x14ac:dyDescent="0.25">
      <c r="A48" s="66">
        <v>42</v>
      </c>
      <c r="B48" s="2">
        <f t="shared" si="1"/>
        <v>0.63655742509547586</v>
      </c>
      <c r="C48" s="2">
        <f t="shared" si="1"/>
        <v>0.24206666536677091</v>
      </c>
      <c r="D48" s="2">
        <f t="shared" si="1"/>
        <v>5.9862458025250892E-2</v>
      </c>
      <c r="E48" s="2">
        <f t="shared" si="1"/>
        <v>0.32385190728466229</v>
      </c>
      <c r="F48" s="2">
        <f t="shared" si="1"/>
        <v>0.28713314284721181</v>
      </c>
    </row>
    <row r="49" spans="1:6" x14ac:dyDescent="0.25">
      <c r="A49" s="66">
        <v>43</v>
      </c>
      <c r="B49" s="2">
        <f t="shared" si="1"/>
        <v>0.63518168754062165</v>
      </c>
      <c r="C49" s="2">
        <f t="shared" si="1"/>
        <v>0.24140546063647614</v>
      </c>
      <c r="D49" s="2">
        <f t="shared" si="1"/>
        <v>5.4410774938589423E-2</v>
      </c>
      <c r="E49" s="2">
        <f t="shared" si="1"/>
        <v>0.31877158676474243</v>
      </c>
      <c r="F49" s="2">
        <f t="shared" si="1"/>
        <v>0.27516928872993174</v>
      </c>
    </row>
    <row r="50" spans="1:6" x14ac:dyDescent="0.25">
      <c r="A50" s="66">
        <v>44</v>
      </c>
      <c r="B50" s="2">
        <f t="shared" si="1"/>
        <v>0.63380594969304205</v>
      </c>
      <c r="C50" s="2">
        <f t="shared" si="1"/>
        <v>0.24074425590618137</v>
      </c>
      <c r="D50" s="2">
        <f t="shared" si="1"/>
        <v>4.8959091851927955E-2</v>
      </c>
      <c r="E50" s="2">
        <f t="shared" si="1"/>
        <v>0.31369126624482258</v>
      </c>
      <c r="F50" s="2">
        <f t="shared" si="1"/>
        <v>0.26320542486654708</v>
      </c>
    </row>
    <row r="51" spans="1:6" x14ac:dyDescent="0.25">
      <c r="A51" s="66">
        <v>45</v>
      </c>
      <c r="B51" s="2">
        <f t="shared" si="1"/>
        <v>0.6324302116619207</v>
      </c>
      <c r="C51" s="2">
        <f t="shared" si="1"/>
        <v>0.2400830511758866</v>
      </c>
      <c r="D51" s="2">
        <f t="shared" si="1"/>
        <v>4.3507408765266514E-2</v>
      </c>
      <c r="E51" s="2">
        <f t="shared" si="1"/>
        <v>0.30861094572490266</v>
      </c>
      <c r="F51" s="2">
        <f t="shared" si="1"/>
        <v>0.25124155432879947</v>
      </c>
    </row>
    <row r="52" spans="1:6" x14ac:dyDescent="0.25">
      <c r="A52" s="66">
        <v>46</v>
      </c>
      <c r="B52" s="2">
        <f t="shared" si="1"/>
        <v>0.63105447351571708</v>
      </c>
      <c r="C52" s="2">
        <f t="shared" si="1"/>
        <v>0.23942184644559183</v>
      </c>
      <c r="D52" s="2">
        <f t="shared" si="1"/>
        <v>3.8055725678605046E-2</v>
      </c>
      <c r="E52" s="2">
        <f t="shared" si="1"/>
        <v>0.30353062520498275</v>
      </c>
      <c r="F52" s="2">
        <f t="shared" si="1"/>
        <v>0.23927767922029031</v>
      </c>
    </row>
    <row r="53" spans="1:6" x14ac:dyDescent="0.25">
      <c r="A53" s="66">
        <v>47</v>
      </c>
      <c r="B53" s="2">
        <f t="shared" si="1"/>
        <v>0.62967873529735585</v>
      </c>
      <c r="C53" s="2">
        <f t="shared" si="1"/>
        <v>0.2387606417152971</v>
      </c>
      <c r="D53" s="2">
        <f t="shared" si="1"/>
        <v>3.2604042591943605E-2</v>
      </c>
      <c r="E53" s="2">
        <f t="shared" si="1"/>
        <v>0.29845030468506289</v>
      </c>
      <c r="F53" s="2">
        <f t="shared" si="1"/>
        <v>0.22731380098161547</v>
      </c>
    </row>
    <row r="54" spans="1:6" x14ac:dyDescent="0.25">
      <c r="A54" s="66">
        <v>48</v>
      </c>
      <c r="B54" s="2">
        <f t="shared" si="1"/>
        <v>0.62830299703375092</v>
      </c>
      <c r="C54" s="2">
        <f t="shared" si="1"/>
        <v>0.23809943698500233</v>
      </c>
      <c r="D54" s="2">
        <f t="shared" si="1"/>
        <v>2.7152359505282109E-2</v>
      </c>
      <c r="E54" s="2">
        <f t="shared" si="1"/>
        <v>0.29336998416514304</v>
      </c>
      <c r="F54" s="2">
        <f t="shared" si="1"/>
        <v>0.215349920599329</v>
      </c>
    </row>
    <row r="55" spans="1:6" x14ac:dyDescent="0.25">
      <c r="A55" s="66">
        <v>49</v>
      </c>
      <c r="B55" s="2">
        <f t="shared" si="1"/>
        <v>0.62692725874177779</v>
      </c>
      <c r="C55" s="2">
        <f t="shared" si="1"/>
        <v>0.23743823225470756</v>
      </c>
      <c r="D55" s="2">
        <f t="shared" si="1"/>
        <v>2.1700676418620668E-2</v>
      </c>
      <c r="E55" s="2">
        <f t="shared" si="1"/>
        <v>0.28828966364522313</v>
      </c>
      <c r="F55" s="2">
        <f t="shared" si="1"/>
        <v>0.20338603874904682</v>
      </c>
    </row>
    <row r="56" spans="1:6" x14ac:dyDescent="0.25">
      <c r="A56" s="66">
        <v>50</v>
      </c>
      <c r="B56" s="2">
        <f t="shared" si="1"/>
        <v>0.62555152043201767</v>
      </c>
      <c r="C56" s="2">
        <f t="shared" si="1"/>
        <v>0.23677702752441282</v>
      </c>
      <c r="D56" s="2">
        <f t="shared" si="1"/>
        <v>1.6248993331959227E-2</v>
      </c>
      <c r="E56" s="2">
        <f t="shared" si="1"/>
        <v>0.28320934312530327</v>
      </c>
      <c r="F56" s="2">
        <f t="shared" si="1"/>
        <v>0.19142215589344624</v>
      </c>
    </row>
    <row r="57" spans="1:6" x14ac:dyDescent="0.25">
      <c r="A57" s="66">
        <v>51</v>
      </c>
      <c r="B57" s="2">
        <f t="shared" si="1"/>
        <v>0.62417578211110492</v>
      </c>
      <c r="C57" s="2">
        <f t="shared" si="1"/>
        <v>0.23611582279411802</v>
      </c>
      <c r="D57" s="2">
        <f t="shared" si="1"/>
        <v>1.0797310245297731E-2</v>
      </c>
      <c r="E57" s="2">
        <f t="shared" si="1"/>
        <v>0.27812902260538336</v>
      </c>
      <c r="F57" s="2">
        <f t="shared" si="1"/>
        <v>0.17945827234937994</v>
      </c>
    </row>
    <row r="58" spans="1:6" x14ac:dyDescent="0.25">
      <c r="A58" s="66">
        <v>52</v>
      </c>
      <c r="B58" s="2">
        <f t="shared" si="1"/>
        <v>0.62280004378319909</v>
      </c>
      <c r="C58" s="2">
        <f t="shared" si="1"/>
        <v>0.23545461806382328</v>
      </c>
      <c r="D58" s="2">
        <f t="shared" si="1"/>
        <v>5.3456271586362902E-3</v>
      </c>
      <c r="E58" s="2">
        <f t="shared" si="1"/>
        <v>0.2730487020854635</v>
      </c>
      <c r="F58" s="2">
        <f t="shared" si="1"/>
        <v>0.16749438833383601</v>
      </c>
    </row>
    <row r="59" spans="1:6" x14ac:dyDescent="0.25">
      <c r="A59" s="66">
        <v>53</v>
      </c>
      <c r="B59" s="2">
        <f t="shared" si="1"/>
        <v>0.62142430545090876</v>
      </c>
      <c r="C59" s="2">
        <f t="shared" si="1"/>
        <v>0.23479341333352852</v>
      </c>
      <c r="D59" s="2">
        <f t="shared" si="1"/>
        <v>-1.0605592802515051E-4</v>
      </c>
      <c r="E59" s="2">
        <f t="shared" si="1"/>
        <v>0.26796838156554359</v>
      </c>
      <c r="F59" s="2">
        <f t="shared" si="1"/>
        <v>0.15553050399541302</v>
      </c>
    </row>
    <row r="60" spans="1:6" x14ac:dyDescent="0.25">
      <c r="A60" s="66">
        <v>54</v>
      </c>
      <c r="B60" s="2">
        <f t="shared" si="1"/>
        <v>0.62004856711586942</v>
      </c>
      <c r="C60" s="2">
        <f t="shared" si="1"/>
        <v>0.23413220860323375</v>
      </c>
      <c r="D60" s="2">
        <f t="shared" si="1"/>
        <v>-5.5577390146866468E-3</v>
      </c>
      <c r="E60" s="2">
        <f t="shared" si="1"/>
        <v>0.26288806104562373</v>
      </c>
      <c r="F60" s="2">
        <f t="shared" si="1"/>
        <v>0.1435666194358749</v>
      </c>
    </row>
    <row r="61" spans="1:6" x14ac:dyDescent="0.25">
      <c r="A61" s="66">
        <v>55</v>
      </c>
      <c r="B61" s="2">
        <f t="shared" si="1"/>
        <v>0.61867282877910623</v>
      </c>
      <c r="C61" s="2">
        <f t="shared" si="1"/>
        <v>0.23347100387293901</v>
      </c>
      <c r="D61" s="2">
        <f t="shared" si="1"/>
        <v>-1.1009422101348088E-2</v>
      </c>
      <c r="E61" s="2">
        <f t="shared" si="1"/>
        <v>0.25780774052570388</v>
      </c>
      <c r="F61" s="2">
        <f t="shared" si="1"/>
        <v>0.1316027347249118</v>
      </c>
    </row>
    <row r="62" spans="1:6" x14ac:dyDescent="0.25">
      <c r="A62" s="66">
        <v>56</v>
      </c>
      <c r="B62" s="2">
        <f t="shared" si="1"/>
        <v>0.61729709044126224</v>
      </c>
      <c r="C62" s="2">
        <f t="shared" si="1"/>
        <v>0.23280979914264424</v>
      </c>
      <c r="D62" s="2">
        <f t="shared" si="1"/>
        <v>-1.6461105188009528E-2</v>
      </c>
      <c r="E62" s="2">
        <f t="shared" si="1"/>
        <v>0.25272742000578396</v>
      </c>
      <c r="F62" s="2">
        <f t="shared" si="1"/>
        <v>0.11963884991024931</v>
      </c>
    </row>
    <row r="63" spans="1:6" x14ac:dyDescent="0.25">
      <c r="A63" s="66">
        <v>57</v>
      </c>
      <c r="B63" s="2">
        <f t="shared" si="1"/>
        <v>0.61592135210274057</v>
      </c>
      <c r="C63" s="2">
        <f t="shared" si="1"/>
        <v>0.23214859441234947</v>
      </c>
      <c r="D63" s="2">
        <f t="shared" si="1"/>
        <v>-2.1912788274671025E-2</v>
      </c>
      <c r="E63" s="2">
        <f t="shared" si="1"/>
        <v>0.24764709948586411</v>
      </c>
      <c r="F63" s="2">
        <f t="shared" si="1"/>
        <v>0.10767496502457108</v>
      </c>
    </row>
    <row r="64" spans="1:6" x14ac:dyDescent="0.25">
      <c r="A64" s="66">
        <v>58</v>
      </c>
      <c r="B64" s="2">
        <f t="shared" si="1"/>
        <v>0.61454561376379402</v>
      </c>
      <c r="C64" s="2">
        <f t="shared" si="1"/>
        <v>0.23148738968205471</v>
      </c>
      <c r="D64" s="2">
        <f t="shared" si="1"/>
        <v>-2.7364471361332465E-2</v>
      </c>
      <c r="E64" s="2">
        <f t="shared" si="1"/>
        <v>0.2425667789659442</v>
      </c>
      <c r="F64" s="2">
        <f t="shared" si="1"/>
        <v>9.5711080090259526E-2</v>
      </c>
    </row>
    <row r="65" spans="1:6" x14ac:dyDescent="0.25">
      <c r="A65" s="66">
        <v>59</v>
      </c>
      <c r="B65" s="2">
        <f t="shared" si="1"/>
        <v>0.6131698754245809</v>
      </c>
      <c r="C65" s="2">
        <f t="shared" si="1"/>
        <v>0.23082618495175994</v>
      </c>
      <c r="D65" s="2">
        <f t="shared" si="1"/>
        <v>-3.2816154447993906E-2</v>
      </c>
      <c r="E65" s="2">
        <f t="shared" si="1"/>
        <v>0.23748645844602434</v>
      </c>
      <c r="F65" s="2">
        <f t="shared" si="1"/>
        <v>8.3747195122642837E-2</v>
      </c>
    </row>
    <row r="66" spans="1:6" x14ac:dyDescent="0.25">
      <c r="A66" s="66">
        <v>60</v>
      </c>
      <c r="B66" s="2">
        <f t="shared" si="1"/>
        <v>0.61179413708520092</v>
      </c>
      <c r="C66" s="2">
        <f t="shared" si="1"/>
        <v>0.2301649802214652</v>
      </c>
      <c r="D66" s="2">
        <f t="shared" si="1"/>
        <v>-3.8267837534655347E-2</v>
      </c>
      <c r="E66" s="2">
        <f t="shared" si="1"/>
        <v>0.23240613792610443</v>
      </c>
      <c r="F66" s="2">
        <f t="shared" si="1"/>
        <v>7.1783310132217837E-2</v>
      </c>
    </row>
    <row r="67" spans="1:6" x14ac:dyDescent="0.25">
      <c r="A67" s="66">
        <v>61</v>
      </c>
      <c r="B67" s="2">
        <f t="shared" si="1"/>
        <v>0.61041839874571613</v>
      </c>
      <c r="C67" s="2">
        <f t="shared" si="1"/>
        <v>0.22950377549117043</v>
      </c>
      <c r="D67" s="2">
        <f t="shared" si="1"/>
        <v>-4.3719520621316843E-2</v>
      </c>
      <c r="E67" s="2">
        <f t="shared" si="1"/>
        <v>0.22732581740618457</v>
      </c>
      <c r="F67" s="2">
        <f t="shared" si="1"/>
        <v>5.9819425126173331E-2</v>
      </c>
    </row>
    <row r="68" spans="1:6" x14ac:dyDescent="0.25">
      <c r="A68" s="66">
        <v>62</v>
      </c>
      <c r="B68" s="2">
        <f t="shared" si="1"/>
        <v>0.60904266040616573</v>
      </c>
      <c r="C68" s="2">
        <f t="shared" si="1"/>
        <v>0.22884257076087566</v>
      </c>
      <c r="D68" s="2">
        <f t="shared" si="1"/>
        <v>-4.9171203707978284E-2</v>
      </c>
      <c r="E68" s="2">
        <f t="shared" si="1"/>
        <v>0.22224549688626466</v>
      </c>
      <c r="F68" s="2">
        <f t="shared" si="1"/>
        <v>4.7855540109432049E-2</v>
      </c>
    </row>
    <row r="69" spans="1:6" x14ac:dyDescent="0.25">
      <c r="A69" s="66">
        <v>63</v>
      </c>
      <c r="B69" s="2">
        <f t="shared" si="1"/>
        <v>0.60766692206657402</v>
      </c>
      <c r="C69" s="2">
        <f t="shared" si="1"/>
        <v>0.2281813660305809</v>
      </c>
      <c r="D69" s="2">
        <f t="shared" si="1"/>
        <v>-5.4622886794639725E-2</v>
      </c>
      <c r="E69" s="2">
        <f t="shared" si="1"/>
        <v>0.2171651763663448</v>
      </c>
      <c r="F69" s="2">
        <f t="shared" si="1"/>
        <v>3.5891655085365515E-2</v>
      </c>
    </row>
    <row r="70" spans="1:6" x14ac:dyDescent="0.25">
      <c r="A70" s="67">
        <v>64</v>
      </c>
      <c r="B70" s="3">
        <f t="shared" si="1"/>
        <v>0.60629118372695645</v>
      </c>
      <c r="C70" s="3">
        <f t="shared" si="1"/>
        <v>0.22752016130028613</v>
      </c>
      <c r="D70" s="3">
        <f t="shared" si="1"/>
        <v>-6.0074569881301221E-2</v>
      </c>
      <c r="E70" s="3">
        <f t="shared" si="1"/>
        <v>0.21208485584642489</v>
      </c>
      <c r="F70" s="3">
        <f t="shared" si="1"/>
        <v>2.3927770056282327E-2</v>
      </c>
    </row>
    <row r="71" spans="1:6" x14ac:dyDescent="0.25">
      <c r="A71" s="66">
        <v>65</v>
      </c>
      <c r="B71" s="2">
        <f t="shared" si="1"/>
        <v>0.60491544538732289</v>
      </c>
      <c r="C71" s="2">
        <f t="shared" si="1"/>
        <v>0.22685895656999139</v>
      </c>
      <c r="D71" s="2">
        <f t="shared" si="1"/>
        <v>-6.5526252967962662E-2</v>
      </c>
      <c r="E71" s="2">
        <f t="shared" si="1"/>
        <v>0.20700453532650503</v>
      </c>
      <c r="F71" s="2">
        <f t="shared" si="1"/>
        <v>1.1963885023763776E-2</v>
      </c>
    </row>
    <row r="72" spans="1:6" x14ac:dyDescent="0.25">
      <c r="A72" s="66">
        <v>66</v>
      </c>
      <c r="B72" s="2">
        <f t="shared" ref="B72:F122" si="2">((1-(B$6*(EXP(-B$4*B$5*$A72))))/B$5)-($A72/(B$5*B$3))</f>
        <v>0.60353970704767901</v>
      </c>
      <c r="C72" s="2">
        <f t="shared" si="2"/>
        <v>0.22619775183969662</v>
      </c>
      <c r="D72" s="2">
        <f t="shared" si="2"/>
        <v>-7.0977936054624102E-2</v>
      </c>
      <c r="E72" s="2">
        <f t="shared" si="2"/>
        <v>0.20192421480658512</v>
      </c>
      <c r="F72" s="2">
        <f t="shared" si="2"/>
        <v>-1.1107448294467304E-11</v>
      </c>
    </row>
    <row r="73" spans="1:6" x14ac:dyDescent="0.25">
      <c r="A73" s="66">
        <v>67</v>
      </c>
      <c r="B73" s="2">
        <f t="shared" si="2"/>
        <v>0.6021639687080288</v>
      </c>
      <c r="C73" s="2">
        <f t="shared" si="2"/>
        <v>0.22553654710940185</v>
      </c>
      <c r="D73" s="2">
        <f t="shared" si="2"/>
        <v>-7.6429619141285599E-2</v>
      </c>
      <c r="E73" s="2">
        <f t="shared" si="2"/>
        <v>0.19684389428666527</v>
      </c>
      <c r="F73" s="2">
        <f t="shared" si="2"/>
        <v>-1.1963885047589939E-2</v>
      </c>
    </row>
    <row r="74" spans="1:6" x14ac:dyDescent="0.25">
      <c r="A74" s="66">
        <v>68</v>
      </c>
      <c r="B74" s="2">
        <f t="shared" si="2"/>
        <v>0.6007882303683747</v>
      </c>
      <c r="C74" s="2">
        <f t="shared" si="2"/>
        <v>0.22487534237910711</v>
      </c>
      <c r="D74" s="2">
        <f t="shared" si="2"/>
        <v>-8.1881302227947039E-2</v>
      </c>
      <c r="E74" s="2">
        <f t="shared" si="2"/>
        <v>0.19176357376674535</v>
      </c>
      <c r="F74" s="2">
        <f t="shared" si="2"/>
        <v>-2.392777008517577E-2</v>
      </c>
    </row>
    <row r="75" spans="1:6" x14ac:dyDescent="0.25">
      <c r="A75" s="66">
        <v>69</v>
      </c>
      <c r="B75" s="2">
        <f t="shared" si="2"/>
        <v>0.59941249202871794</v>
      </c>
      <c r="C75" s="2">
        <f t="shared" si="2"/>
        <v>0.22421413764881234</v>
      </c>
      <c r="D75" s="2">
        <f t="shared" si="2"/>
        <v>-8.733298531460848E-2</v>
      </c>
      <c r="E75" s="2">
        <f t="shared" si="2"/>
        <v>0.1866832532468255</v>
      </c>
      <c r="F75" s="2">
        <f t="shared" si="2"/>
        <v>-3.5891655123517108E-2</v>
      </c>
    </row>
    <row r="76" spans="1:6" x14ac:dyDescent="0.25">
      <c r="A76" s="66">
        <v>70</v>
      </c>
      <c r="B76" s="2">
        <f t="shared" si="2"/>
        <v>0.59803675368905973</v>
      </c>
      <c r="C76" s="2">
        <f t="shared" si="2"/>
        <v>0.22355293291851758</v>
      </c>
      <c r="D76" s="2">
        <f t="shared" si="2"/>
        <v>-9.2784668401269976E-2</v>
      </c>
      <c r="E76" s="2">
        <f t="shared" si="2"/>
        <v>0.18160293272690564</v>
      </c>
      <c r="F76" s="2">
        <f t="shared" si="2"/>
        <v>-4.7855540162376142E-2</v>
      </c>
    </row>
    <row r="77" spans="1:6" x14ac:dyDescent="0.25">
      <c r="A77" s="66">
        <v>71</v>
      </c>
      <c r="B77" s="2">
        <f t="shared" si="2"/>
        <v>0.59666101534940053</v>
      </c>
      <c r="C77" s="2">
        <f t="shared" si="2"/>
        <v>0.22289172818822281</v>
      </c>
      <c r="D77" s="2">
        <f t="shared" si="2"/>
        <v>-9.8236351487931417E-2</v>
      </c>
      <c r="E77" s="2">
        <f t="shared" si="2"/>
        <v>0.17652261220698573</v>
      </c>
      <c r="F77" s="2">
        <f t="shared" si="2"/>
        <v>-5.9819425201589338E-2</v>
      </c>
    </row>
    <row r="78" spans="1:6" x14ac:dyDescent="0.25">
      <c r="A78" s="66">
        <v>72</v>
      </c>
      <c r="B78" s="2">
        <f t="shared" si="2"/>
        <v>0.59528527700974065</v>
      </c>
      <c r="C78" s="2">
        <f t="shared" si="2"/>
        <v>0.22223052345792804</v>
      </c>
      <c r="D78" s="2">
        <f t="shared" si="2"/>
        <v>-0.10368803457459286</v>
      </c>
      <c r="E78" s="2">
        <f t="shared" si="2"/>
        <v>0.17144229168706587</v>
      </c>
      <c r="F78" s="2">
        <f t="shared" si="2"/>
        <v>-7.1783310241045339E-2</v>
      </c>
    </row>
    <row r="79" spans="1:6" x14ac:dyDescent="0.25">
      <c r="A79" s="66">
        <v>73</v>
      </c>
      <c r="B79" s="2">
        <f t="shared" si="2"/>
        <v>0.59390953867008045</v>
      </c>
      <c r="C79" s="2">
        <f t="shared" si="2"/>
        <v>0.2215693187276333</v>
      </c>
      <c r="D79" s="2">
        <f t="shared" si="2"/>
        <v>-0.10913971766125435</v>
      </c>
      <c r="E79" s="2">
        <f t="shared" si="2"/>
        <v>0.16636197116714596</v>
      </c>
      <c r="F79" s="2">
        <f t="shared" si="2"/>
        <v>-8.374719528066743E-2</v>
      </c>
    </row>
    <row r="80" spans="1:6" x14ac:dyDescent="0.25">
      <c r="A80" s="66">
        <v>74</v>
      </c>
      <c r="B80" s="2">
        <f t="shared" si="2"/>
        <v>0.59253380033042002</v>
      </c>
      <c r="C80" s="2">
        <f t="shared" si="2"/>
        <v>0.22090811399733853</v>
      </c>
      <c r="D80" s="2">
        <f t="shared" si="2"/>
        <v>-0.11459140074791579</v>
      </c>
      <c r="E80" s="2">
        <f t="shared" si="2"/>
        <v>0.1612816506472261</v>
      </c>
      <c r="F80" s="2">
        <f t="shared" si="2"/>
        <v>-9.5711080320403319E-2</v>
      </c>
    </row>
    <row r="81" spans="1:6" x14ac:dyDescent="0.25">
      <c r="A81" s="66">
        <v>75</v>
      </c>
      <c r="B81" s="2">
        <f t="shared" si="2"/>
        <v>0.59115806199075938</v>
      </c>
      <c r="C81" s="2">
        <f t="shared" si="2"/>
        <v>0.22024690926704377</v>
      </c>
      <c r="D81" s="2">
        <f t="shared" si="2"/>
        <v>-0.12004308383457724</v>
      </c>
      <c r="E81" s="2">
        <f t="shared" si="2"/>
        <v>0.15620133012730619</v>
      </c>
      <c r="F81" s="2">
        <f t="shared" si="2"/>
        <v>-0.10767496536021726</v>
      </c>
    </row>
    <row r="82" spans="1:6" x14ac:dyDescent="0.25">
      <c r="A82" s="66">
        <v>76</v>
      </c>
      <c r="B82" s="2">
        <f t="shared" si="2"/>
        <v>0.58978232365109873</v>
      </c>
      <c r="C82" s="2">
        <f t="shared" si="2"/>
        <v>0.219585704536749</v>
      </c>
      <c r="D82" s="2">
        <f t="shared" si="2"/>
        <v>-0.12549476692123873</v>
      </c>
      <c r="E82" s="2">
        <f t="shared" si="2"/>
        <v>0.15112100960738634</v>
      </c>
      <c r="F82" s="2">
        <f t="shared" si="2"/>
        <v>-0.1196388504000846</v>
      </c>
    </row>
    <row r="83" spans="1:6" x14ac:dyDescent="0.25">
      <c r="A83" s="66">
        <v>77</v>
      </c>
      <c r="B83" s="2">
        <f t="shared" si="2"/>
        <v>0.58840658531143797</v>
      </c>
      <c r="C83" s="2">
        <f t="shared" si="2"/>
        <v>0.21892449980645423</v>
      </c>
      <c r="D83" s="2">
        <f t="shared" si="2"/>
        <v>-0.13094645000790017</v>
      </c>
      <c r="E83" s="2">
        <f t="shared" si="2"/>
        <v>0.14604068908746642</v>
      </c>
      <c r="F83" s="2">
        <f t="shared" si="2"/>
        <v>-0.13160273543998835</v>
      </c>
    </row>
    <row r="84" spans="1:6" x14ac:dyDescent="0.25">
      <c r="A84" s="66">
        <v>78</v>
      </c>
      <c r="B84" s="2">
        <f t="shared" si="2"/>
        <v>0.5870308469717771</v>
      </c>
      <c r="C84" s="2">
        <f t="shared" si="2"/>
        <v>0.21826329507615949</v>
      </c>
      <c r="D84" s="2">
        <f t="shared" si="2"/>
        <v>-0.13639813309456161</v>
      </c>
      <c r="E84" s="2">
        <f t="shared" si="2"/>
        <v>0.14096036856754657</v>
      </c>
      <c r="F84" s="2">
        <f t="shared" si="2"/>
        <v>-0.1435666204799172</v>
      </c>
    </row>
    <row r="85" spans="1:6" x14ac:dyDescent="0.25">
      <c r="A85" s="66">
        <v>79</v>
      </c>
      <c r="B85" s="2">
        <f t="shared" si="2"/>
        <v>0.58565510863211623</v>
      </c>
      <c r="C85" s="2">
        <f t="shared" si="2"/>
        <v>0.21760209034586472</v>
      </c>
      <c r="D85" s="2">
        <f t="shared" si="2"/>
        <v>-0.14184981618122311</v>
      </c>
      <c r="E85" s="2">
        <f t="shared" si="2"/>
        <v>0.13588004804762666</v>
      </c>
      <c r="F85" s="2">
        <f t="shared" si="2"/>
        <v>-0.15553050551986314</v>
      </c>
    </row>
    <row r="86" spans="1:6" x14ac:dyDescent="0.25">
      <c r="A86" s="66">
        <v>80</v>
      </c>
      <c r="B86" s="2">
        <f t="shared" si="2"/>
        <v>0.58427937029245536</v>
      </c>
      <c r="C86" s="2">
        <f t="shared" si="2"/>
        <v>0.21694088561556996</v>
      </c>
      <c r="D86" s="2">
        <f t="shared" si="2"/>
        <v>-0.14730149926788455</v>
      </c>
      <c r="E86" s="2">
        <f t="shared" si="2"/>
        <v>0.1307997275277068</v>
      </c>
      <c r="F86" s="2">
        <f t="shared" si="2"/>
        <v>-0.16749439055982096</v>
      </c>
    </row>
    <row r="87" spans="1:6" x14ac:dyDescent="0.25">
      <c r="A87" s="66">
        <v>81</v>
      </c>
      <c r="B87" s="2">
        <f t="shared" si="2"/>
        <v>0.58290363195279449</v>
      </c>
      <c r="C87" s="2">
        <f t="shared" si="2"/>
        <v>0.21627968088527522</v>
      </c>
      <c r="D87" s="2">
        <f t="shared" si="2"/>
        <v>-0.15275318235454599</v>
      </c>
      <c r="E87" s="2">
        <f t="shared" si="2"/>
        <v>0.12571940700778689</v>
      </c>
      <c r="F87" s="2">
        <f t="shared" si="2"/>
        <v>-0.17945827559978678</v>
      </c>
    </row>
    <row r="88" spans="1:6" x14ac:dyDescent="0.25">
      <c r="A88" s="66">
        <v>82</v>
      </c>
      <c r="B88" s="2">
        <f t="shared" si="2"/>
        <v>0.58152789361313362</v>
      </c>
      <c r="C88" s="2">
        <f t="shared" si="2"/>
        <v>0.21561847615498045</v>
      </c>
      <c r="D88" s="2">
        <f t="shared" si="2"/>
        <v>-0.15820486544120749</v>
      </c>
      <c r="E88" s="2">
        <f t="shared" si="2"/>
        <v>0.12063908648786703</v>
      </c>
      <c r="F88" s="2">
        <f t="shared" si="2"/>
        <v>-0.19142216063975803</v>
      </c>
    </row>
    <row r="89" spans="1:6" x14ac:dyDescent="0.25">
      <c r="A89" s="66">
        <v>83</v>
      </c>
      <c r="B89" s="2">
        <f t="shared" si="2"/>
        <v>0.58015215527347275</v>
      </c>
      <c r="C89" s="2">
        <f t="shared" si="2"/>
        <v>0.21495727142468568</v>
      </c>
      <c r="D89" s="2">
        <f t="shared" si="2"/>
        <v>-0.16365654852786893</v>
      </c>
      <c r="E89" s="2">
        <f t="shared" si="2"/>
        <v>0.11555876596794717</v>
      </c>
      <c r="F89" s="2">
        <f t="shared" si="2"/>
        <v>-0.20338604567973306</v>
      </c>
    </row>
    <row r="90" spans="1:6" x14ac:dyDescent="0.25">
      <c r="A90" s="66">
        <v>84</v>
      </c>
      <c r="B90" s="2">
        <f t="shared" si="2"/>
        <v>0.57877641693381188</v>
      </c>
      <c r="C90" s="2">
        <f t="shared" si="2"/>
        <v>0.21429606669439091</v>
      </c>
      <c r="D90" s="2">
        <f t="shared" si="2"/>
        <v>-0.16910823161453037</v>
      </c>
      <c r="E90" s="2">
        <f t="shared" si="2"/>
        <v>0.11047844544802726</v>
      </c>
      <c r="F90" s="2">
        <f t="shared" si="2"/>
        <v>-0.21534993071971054</v>
      </c>
    </row>
    <row r="91" spans="1:6" x14ac:dyDescent="0.25">
      <c r="A91" s="66">
        <v>85</v>
      </c>
      <c r="B91" s="2">
        <f t="shared" si="2"/>
        <v>0.57740067859415101</v>
      </c>
      <c r="C91" s="2">
        <f t="shared" si="2"/>
        <v>0.21363486196409615</v>
      </c>
      <c r="D91" s="2">
        <f t="shared" si="2"/>
        <v>-0.17455991470119187</v>
      </c>
      <c r="E91" s="2">
        <f t="shared" si="2"/>
        <v>0.10539812492810741</v>
      </c>
      <c r="F91" s="2">
        <f t="shared" si="2"/>
        <v>-0.22731381575969001</v>
      </c>
    </row>
    <row r="92" spans="1:6" x14ac:dyDescent="0.25">
      <c r="A92" s="66">
        <v>86</v>
      </c>
      <c r="B92" s="2">
        <f t="shared" si="2"/>
        <v>0.57602494025449014</v>
      </c>
      <c r="C92" s="2">
        <f t="shared" si="2"/>
        <v>0.21297365723380141</v>
      </c>
      <c r="D92" s="2">
        <f t="shared" si="2"/>
        <v>-0.18001159778785331</v>
      </c>
      <c r="E92" s="2">
        <f t="shared" si="2"/>
        <v>0.10031780440818749</v>
      </c>
      <c r="F92" s="2">
        <f t="shared" si="2"/>
        <v>-0.23927770079967059</v>
      </c>
    </row>
    <row r="93" spans="1:6" x14ac:dyDescent="0.25">
      <c r="A93" s="66">
        <v>87</v>
      </c>
      <c r="B93" s="2">
        <f t="shared" si="2"/>
        <v>0.57464920191482927</v>
      </c>
      <c r="C93" s="2">
        <f t="shared" si="2"/>
        <v>0.21231245250350664</v>
      </c>
      <c r="D93" s="2">
        <f t="shared" si="2"/>
        <v>-0.18546328087451475</v>
      </c>
      <c r="E93" s="2">
        <f t="shared" si="2"/>
        <v>9.5237483888267638E-2</v>
      </c>
      <c r="F93" s="2">
        <f t="shared" si="2"/>
        <v>-0.25124158583965206</v>
      </c>
    </row>
    <row r="94" spans="1:6" x14ac:dyDescent="0.25">
      <c r="A94" s="66">
        <v>88</v>
      </c>
      <c r="B94" s="2">
        <f t="shared" si="2"/>
        <v>0.5732734635751684</v>
      </c>
      <c r="C94" s="2">
        <f t="shared" si="2"/>
        <v>0.21165124777321187</v>
      </c>
      <c r="D94" s="2">
        <f t="shared" si="2"/>
        <v>-0.19091496396117624</v>
      </c>
      <c r="E94" s="2">
        <f t="shared" si="2"/>
        <v>9.0157163368347726E-2</v>
      </c>
      <c r="F94" s="2">
        <f t="shared" si="2"/>
        <v>-0.26320547087963408</v>
      </c>
    </row>
    <row r="95" spans="1:6" x14ac:dyDescent="0.25">
      <c r="A95" s="66">
        <v>89</v>
      </c>
      <c r="B95" s="2">
        <f t="shared" si="2"/>
        <v>0.57189772523550753</v>
      </c>
      <c r="C95" s="2">
        <f t="shared" si="2"/>
        <v>0.2109900430429171</v>
      </c>
      <c r="D95" s="2">
        <f t="shared" si="2"/>
        <v>-0.19636664704783768</v>
      </c>
      <c r="E95" s="2">
        <f t="shared" si="2"/>
        <v>8.5076842848427869E-2</v>
      </c>
      <c r="F95" s="2">
        <f t="shared" si="2"/>
        <v>-0.27516935591961644</v>
      </c>
    </row>
    <row r="96" spans="1:6" x14ac:dyDescent="0.25">
      <c r="A96" s="66">
        <v>90</v>
      </c>
      <c r="B96" s="2">
        <f t="shared" si="2"/>
        <v>0.57052198689584666</v>
      </c>
      <c r="C96" s="2">
        <f t="shared" si="2"/>
        <v>0.21032883831262233</v>
      </c>
      <c r="D96" s="2">
        <f t="shared" si="2"/>
        <v>-0.20181833013449912</v>
      </c>
      <c r="E96" s="2">
        <f t="shared" si="2"/>
        <v>7.9996522328507957E-2</v>
      </c>
      <c r="F96" s="2">
        <f t="shared" si="2"/>
        <v>-0.28713324095959913</v>
      </c>
    </row>
    <row r="97" spans="1:6" x14ac:dyDescent="0.25">
      <c r="A97" s="66">
        <v>91</v>
      </c>
      <c r="B97" s="2">
        <f t="shared" si="2"/>
        <v>0.56914624855618579</v>
      </c>
      <c r="C97" s="2">
        <f t="shared" si="2"/>
        <v>0.20966763358232759</v>
      </c>
      <c r="D97" s="2">
        <f t="shared" si="2"/>
        <v>-0.20727001322116062</v>
      </c>
      <c r="E97" s="2">
        <f t="shared" si="2"/>
        <v>7.4916201808588101E-2</v>
      </c>
      <c r="F97" s="2">
        <f t="shared" si="2"/>
        <v>-0.29909712599958205</v>
      </c>
    </row>
    <row r="98" spans="1:6" x14ac:dyDescent="0.25">
      <c r="A98" s="66">
        <v>92</v>
      </c>
      <c r="B98" s="2">
        <f t="shared" si="2"/>
        <v>0.56777051021652492</v>
      </c>
      <c r="C98" s="2">
        <f t="shared" si="2"/>
        <v>0.20900642885203283</v>
      </c>
      <c r="D98" s="2">
        <f t="shared" si="2"/>
        <v>-0.21272169630782206</v>
      </c>
      <c r="E98" s="2">
        <f t="shared" si="2"/>
        <v>6.9835881288668189E-2</v>
      </c>
      <c r="F98" s="2">
        <f t="shared" si="2"/>
        <v>-0.31106101103956496</v>
      </c>
    </row>
    <row r="99" spans="1:6" x14ac:dyDescent="0.25">
      <c r="A99" s="66">
        <v>93</v>
      </c>
      <c r="B99" s="2">
        <f t="shared" si="2"/>
        <v>0.56639477187686404</v>
      </c>
      <c r="C99" s="2">
        <f t="shared" si="2"/>
        <v>0.20834522412173806</v>
      </c>
      <c r="D99" s="2">
        <f t="shared" si="2"/>
        <v>-0.2181733793944835</v>
      </c>
      <c r="E99" s="2">
        <f t="shared" si="2"/>
        <v>6.4755560768748333E-2</v>
      </c>
      <c r="F99" s="2">
        <f t="shared" si="2"/>
        <v>-0.3230248960795481</v>
      </c>
    </row>
    <row r="100" spans="1:6" x14ac:dyDescent="0.25">
      <c r="A100" s="66">
        <v>94</v>
      </c>
      <c r="B100" s="2">
        <f t="shared" si="2"/>
        <v>0.56501903353720317</v>
      </c>
      <c r="C100" s="2">
        <f t="shared" si="2"/>
        <v>0.20768401939144332</v>
      </c>
      <c r="D100" s="2">
        <f t="shared" si="2"/>
        <v>-0.22362506248114494</v>
      </c>
      <c r="E100" s="2">
        <f t="shared" si="2"/>
        <v>5.9675240248828421E-2</v>
      </c>
      <c r="F100" s="2">
        <f t="shared" si="2"/>
        <v>-0.33498878111953112</v>
      </c>
    </row>
    <row r="101" spans="1:6" x14ac:dyDescent="0.25">
      <c r="A101" s="66">
        <v>95</v>
      </c>
      <c r="B101" s="2">
        <f t="shared" si="2"/>
        <v>0.5636432951975423</v>
      </c>
      <c r="C101" s="2">
        <f t="shared" si="2"/>
        <v>0.20702281466114852</v>
      </c>
      <c r="D101" s="2">
        <f t="shared" si="2"/>
        <v>-0.22907674556780638</v>
      </c>
      <c r="E101" s="2">
        <f t="shared" si="2"/>
        <v>5.4594919728908564E-2</v>
      </c>
      <c r="F101" s="2">
        <f t="shared" si="2"/>
        <v>-0.34695266615951426</v>
      </c>
    </row>
    <row r="102" spans="1:6" x14ac:dyDescent="0.25">
      <c r="A102" s="66">
        <v>96</v>
      </c>
      <c r="B102" s="2">
        <f t="shared" si="2"/>
        <v>0.56226755685788132</v>
      </c>
      <c r="C102" s="2">
        <f t="shared" si="2"/>
        <v>0.20636160993085378</v>
      </c>
      <c r="D102" s="2">
        <f t="shared" si="2"/>
        <v>-0.23452842865446794</v>
      </c>
      <c r="E102" s="2">
        <f t="shared" si="2"/>
        <v>4.9514599208988708E-2</v>
      </c>
      <c r="F102" s="2">
        <f t="shared" si="2"/>
        <v>-0.35891655119949739</v>
      </c>
    </row>
    <row r="103" spans="1:6" x14ac:dyDescent="0.25">
      <c r="A103" s="66">
        <v>97</v>
      </c>
      <c r="B103" s="2">
        <f t="shared" si="2"/>
        <v>0.56089181851822045</v>
      </c>
      <c r="C103" s="2">
        <f t="shared" si="2"/>
        <v>0.20570040520055902</v>
      </c>
      <c r="D103" s="2">
        <f t="shared" si="2"/>
        <v>-0.23998011174112938</v>
      </c>
      <c r="E103" s="2">
        <f t="shared" si="2"/>
        <v>4.4434278689068796E-2</v>
      </c>
      <c r="F103" s="2">
        <f t="shared" si="2"/>
        <v>-0.37088043623948064</v>
      </c>
    </row>
    <row r="104" spans="1:6" x14ac:dyDescent="0.25">
      <c r="A104" s="66">
        <v>98</v>
      </c>
      <c r="B104" s="2">
        <f t="shared" si="2"/>
        <v>0.55951608017855958</v>
      </c>
      <c r="C104" s="2">
        <f t="shared" si="2"/>
        <v>0.20503920047026425</v>
      </c>
      <c r="D104" s="2">
        <f t="shared" si="2"/>
        <v>-0.24543179482779082</v>
      </c>
      <c r="E104" s="2">
        <f t="shared" si="2"/>
        <v>3.9353958169148939E-2</v>
      </c>
      <c r="F104" s="2">
        <f t="shared" si="2"/>
        <v>-0.38284432127946388</v>
      </c>
    </row>
    <row r="105" spans="1:6" x14ac:dyDescent="0.25">
      <c r="A105" s="66">
        <v>99</v>
      </c>
      <c r="B105" s="2">
        <f t="shared" si="2"/>
        <v>0.55814034183889871</v>
      </c>
      <c r="C105" s="2">
        <f t="shared" si="2"/>
        <v>0.20437799573996951</v>
      </c>
      <c r="D105" s="2">
        <f t="shared" si="2"/>
        <v>-0.25088347791445226</v>
      </c>
      <c r="E105" s="2">
        <f t="shared" si="2"/>
        <v>3.4273637649229083E-2</v>
      </c>
      <c r="F105" s="2">
        <f t="shared" si="2"/>
        <v>-0.39480820631944713</v>
      </c>
    </row>
    <row r="106" spans="1:6" x14ac:dyDescent="0.25">
      <c r="A106" s="66">
        <v>100</v>
      </c>
      <c r="B106" s="2">
        <f t="shared" si="2"/>
        <v>0.55676460349923784</v>
      </c>
      <c r="C106" s="2">
        <f t="shared" si="2"/>
        <v>0.20371679100967474</v>
      </c>
      <c r="D106" s="2">
        <f t="shared" si="2"/>
        <v>-0.2563351610011137</v>
      </c>
      <c r="E106" s="2">
        <f t="shared" si="2"/>
        <v>2.9193317129309171E-2</v>
      </c>
      <c r="F106" s="2">
        <f t="shared" si="2"/>
        <v>-0.40677209135943038</v>
      </c>
    </row>
    <row r="107" spans="1:6" x14ac:dyDescent="0.25">
      <c r="A107" s="66">
        <v>101</v>
      </c>
      <c r="B107" s="2">
        <f t="shared" si="2"/>
        <v>0.55538886515957697</v>
      </c>
      <c r="C107" s="2">
        <f t="shared" si="2"/>
        <v>0.20305558627937997</v>
      </c>
      <c r="D107" s="2">
        <f t="shared" si="2"/>
        <v>-0.26178684408777514</v>
      </c>
      <c r="E107" s="2">
        <f t="shared" si="2"/>
        <v>2.4112996609389259E-2</v>
      </c>
      <c r="F107" s="2">
        <f t="shared" si="2"/>
        <v>-0.41873597639941362</v>
      </c>
    </row>
    <row r="108" spans="1:6" x14ac:dyDescent="0.25">
      <c r="A108" s="66">
        <v>102</v>
      </c>
      <c r="B108" s="2">
        <f t="shared" si="2"/>
        <v>0.5540131268199161</v>
      </c>
      <c r="C108" s="2">
        <f t="shared" si="2"/>
        <v>0.20239438154908521</v>
      </c>
      <c r="D108" s="2">
        <f t="shared" si="2"/>
        <v>-0.26723852717443669</v>
      </c>
      <c r="E108" s="2">
        <f t="shared" si="2"/>
        <v>1.9032676089469347E-2</v>
      </c>
      <c r="F108" s="2">
        <f t="shared" si="2"/>
        <v>-0.43069986143939687</v>
      </c>
    </row>
    <row r="109" spans="1:6" x14ac:dyDescent="0.25">
      <c r="A109" s="66">
        <v>103</v>
      </c>
      <c r="B109" s="2">
        <f t="shared" si="2"/>
        <v>0.55263738848025523</v>
      </c>
      <c r="C109" s="2">
        <f t="shared" si="2"/>
        <v>0.20173317681879044</v>
      </c>
      <c r="D109" s="2">
        <f t="shared" si="2"/>
        <v>-0.27269021026109813</v>
      </c>
      <c r="E109" s="2">
        <f t="shared" si="2"/>
        <v>1.3952355569549546E-2</v>
      </c>
      <c r="F109" s="2">
        <f t="shared" si="2"/>
        <v>-0.44266374647938012</v>
      </c>
    </row>
    <row r="110" spans="1:6" x14ac:dyDescent="0.25">
      <c r="A110" s="66">
        <v>104</v>
      </c>
      <c r="B110" s="2">
        <f t="shared" si="2"/>
        <v>0.55126165014059436</v>
      </c>
      <c r="C110" s="2">
        <f t="shared" si="2"/>
        <v>0.2010719720884957</v>
      </c>
      <c r="D110" s="2">
        <f t="shared" si="2"/>
        <v>-0.27814189334775957</v>
      </c>
      <c r="E110" s="2">
        <f t="shared" si="2"/>
        <v>8.8720350496296341E-3</v>
      </c>
      <c r="F110" s="2">
        <f t="shared" si="2"/>
        <v>-0.45462763151936336</v>
      </c>
    </row>
    <row r="111" spans="1:6" x14ac:dyDescent="0.25">
      <c r="A111" s="66">
        <v>105</v>
      </c>
      <c r="B111" s="2">
        <f t="shared" si="2"/>
        <v>0.54988591180093349</v>
      </c>
      <c r="C111" s="2">
        <f t="shared" si="2"/>
        <v>0.20041076735820093</v>
      </c>
      <c r="D111" s="2">
        <f t="shared" si="2"/>
        <v>-0.28359357643442101</v>
      </c>
      <c r="E111" s="2">
        <f t="shared" si="2"/>
        <v>3.7917145297097221E-3</v>
      </c>
      <c r="F111" s="2">
        <f t="shared" si="2"/>
        <v>-0.46659151655934661</v>
      </c>
    </row>
    <row r="112" spans="1:6" x14ac:dyDescent="0.25">
      <c r="A112" s="66">
        <v>106</v>
      </c>
      <c r="B112" s="2">
        <f t="shared" si="2"/>
        <v>0.54851017346127262</v>
      </c>
      <c r="C112" s="2">
        <f t="shared" si="2"/>
        <v>0.19974956262790616</v>
      </c>
      <c r="D112" s="2">
        <f t="shared" si="2"/>
        <v>-0.28904525952108245</v>
      </c>
      <c r="E112" s="2">
        <f t="shared" si="2"/>
        <v>-1.2886059902101898E-3</v>
      </c>
      <c r="F112" s="2">
        <f t="shared" si="2"/>
        <v>-0.47855540159932985</v>
      </c>
    </row>
    <row r="113" spans="1:6" x14ac:dyDescent="0.25">
      <c r="A113" s="66">
        <v>107</v>
      </c>
      <c r="B113" s="2">
        <f t="shared" si="2"/>
        <v>0.54713443512161164</v>
      </c>
      <c r="C113" s="2">
        <f t="shared" si="2"/>
        <v>0.19908835789761142</v>
      </c>
      <c r="D113" s="2">
        <f t="shared" si="2"/>
        <v>-0.29449694260774389</v>
      </c>
      <c r="E113" s="2">
        <f t="shared" si="2"/>
        <v>-6.3689265101299908E-3</v>
      </c>
      <c r="F113" s="2">
        <f t="shared" si="2"/>
        <v>-0.4905192866393131</v>
      </c>
    </row>
    <row r="114" spans="1:6" x14ac:dyDescent="0.25">
      <c r="A114" s="66">
        <v>108</v>
      </c>
      <c r="B114" s="2">
        <f t="shared" si="2"/>
        <v>0.54575869678195077</v>
      </c>
      <c r="C114" s="2">
        <f t="shared" si="2"/>
        <v>0.19842715316731663</v>
      </c>
      <c r="D114" s="2">
        <f t="shared" si="2"/>
        <v>-0.29994862569440545</v>
      </c>
      <c r="E114" s="2">
        <f t="shared" si="2"/>
        <v>-1.1449247030049903E-2</v>
      </c>
      <c r="F114" s="2">
        <f t="shared" si="2"/>
        <v>-0.50248317167929635</v>
      </c>
    </row>
    <row r="115" spans="1:6" x14ac:dyDescent="0.25">
      <c r="A115" s="66">
        <v>109</v>
      </c>
      <c r="B115" s="2">
        <f t="shared" si="2"/>
        <v>0.5443829584422899</v>
      </c>
      <c r="C115" s="2">
        <f t="shared" si="2"/>
        <v>0.19776594843702189</v>
      </c>
      <c r="D115" s="2">
        <f t="shared" si="2"/>
        <v>-0.30540030878106689</v>
      </c>
      <c r="E115" s="2">
        <f t="shared" si="2"/>
        <v>-1.6529567549969815E-2</v>
      </c>
      <c r="F115" s="2">
        <f t="shared" si="2"/>
        <v>-0.51444705671927959</v>
      </c>
    </row>
    <row r="116" spans="1:6" x14ac:dyDescent="0.25">
      <c r="A116" s="66">
        <v>110</v>
      </c>
      <c r="B116" s="2">
        <f t="shared" si="2"/>
        <v>0.54300722010262903</v>
      </c>
      <c r="C116" s="2">
        <f t="shared" si="2"/>
        <v>0.19710474370672712</v>
      </c>
      <c r="D116" s="2">
        <f t="shared" si="2"/>
        <v>-0.31085199186772833</v>
      </c>
      <c r="E116" s="2">
        <f t="shared" si="2"/>
        <v>-2.1609888069889616E-2</v>
      </c>
      <c r="F116" s="2">
        <f t="shared" si="2"/>
        <v>-0.52641094175926284</v>
      </c>
    </row>
    <row r="117" spans="1:6" x14ac:dyDescent="0.25">
      <c r="A117" s="66">
        <v>111</v>
      </c>
      <c r="B117" s="2">
        <f t="shared" si="2"/>
        <v>0.54163148176296816</v>
      </c>
      <c r="C117" s="2">
        <f t="shared" si="2"/>
        <v>0.19644353897643235</v>
      </c>
      <c r="D117" s="2">
        <f t="shared" si="2"/>
        <v>-0.31630367495438977</v>
      </c>
      <c r="E117" s="2">
        <f t="shared" si="2"/>
        <v>-2.6690208589809528E-2</v>
      </c>
      <c r="F117" s="2">
        <f t="shared" si="2"/>
        <v>-0.53837482679924609</v>
      </c>
    </row>
    <row r="118" spans="1:6" x14ac:dyDescent="0.25">
      <c r="A118" s="66">
        <v>112</v>
      </c>
      <c r="B118" s="2">
        <f t="shared" si="2"/>
        <v>0.54025574342330729</v>
      </c>
      <c r="C118" s="2">
        <f t="shared" si="2"/>
        <v>0.19578233424613761</v>
      </c>
      <c r="D118" s="2">
        <f t="shared" si="2"/>
        <v>-0.32175535804105121</v>
      </c>
      <c r="E118" s="2">
        <f t="shared" si="2"/>
        <v>-3.177052910972944E-2</v>
      </c>
      <c r="F118" s="2">
        <f t="shared" si="2"/>
        <v>-0.55033871183922933</v>
      </c>
    </row>
    <row r="119" spans="1:6" x14ac:dyDescent="0.25">
      <c r="A119" s="66">
        <v>113</v>
      </c>
      <c r="B119" s="2">
        <f t="shared" si="2"/>
        <v>0.53888000508364642</v>
      </c>
      <c r="C119" s="2">
        <f t="shared" si="2"/>
        <v>0.19512112951584282</v>
      </c>
      <c r="D119" s="2">
        <f t="shared" si="2"/>
        <v>-0.32720704112771265</v>
      </c>
      <c r="E119" s="2">
        <f t="shared" si="2"/>
        <v>-3.6850849629649352E-2</v>
      </c>
      <c r="F119" s="2">
        <f t="shared" si="2"/>
        <v>-0.56230259687921258</v>
      </c>
    </row>
    <row r="120" spans="1:6" x14ac:dyDescent="0.25">
      <c r="A120" s="66">
        <v>114</v>
      </c>
      <c r="B120" s="2">
        <f t="shared" si="2"/>
        <v>0.53750426674398555</v>
      </c>
      <c r="C120" s="2">
        <f t="shared" si="2"/>
        <v>0.19445992478554808</v>
      </c>
      <c r="D120" s="2">
        <f t="shared" si="2"/>
        <v>-0.3326587242143742</v>
      </c>
      <c r="E120" s="2">
        <f t="shared" si="2"/>
        <v>-4.1931170149569152E-2</v>
      </c>
      <c r="F120" s="2">
        <f t="shared" si="2"/>
        <v>-0.57426648191919583</v>
      </c>
    </row>
    <row r="121" spans="1:6" x14ac:dyDescent="0.25">
      <c r="A121" s="66">
        <v>115</v>
      </c>
      <c r="B121" s="2">
        <f t="shared" si="2"/>
        <v>0.53612852840432468</v>
      </c>
      <c r="C121" s="2">
        <f t="shared" si="2"/>
        <v>0.19379872005525331</v>
      </c>
      <c r="D121" s="2">
        <f t="shared" si="2"/>
        <v>-0.33811040730103564</v>
      </c>
      <c r="E121" s="2">
        <f t="shared" si="2"/>
        <v>-4.7011490669489064E-2</v>
      </c>
      <c r="F121" s="2">
        <f t="shared" si="2"/>
        <v>-0.58623036695917907</v>
      </c>
    </row>
    <row r="122" spans="1:6" x14ac:dyDescent="0.25">
      <c r="A122" s="66">
        <v>116</v>
      </c>
      <c r="B122" s="2">
        <f t="shared" si="2"/>
        <v>0.53475279006466381</v>
      </c>
      <c r="C122" s="2">
        <f t="shared" si="2"/>
        <v>0.19313751532495854</v>
      </c>
      <c r="D122" s="2">
        <f t="shared" si="2"/>
        <v>-0.34356209038769708</v>
      </c>
      <c r="E122" s="2">
        <f t="shared" si="2"/>
        <v>-5.2091811189408976E-2</v>
      </c>
      <c r="F122" s="2">
        <f t="shared" si="2"/>
        <v>-0.59819425199916232</v>
      </c>
    </row>
    <row r="123" spans="1:6" x14ac:dyDescent="0.25">
      <c r="A123" s="66">
        <v>117</v>
      </c>
      <c r="B123" s="2">
        <f t="shared" ref="B123:F173" si="3">((1-(B$6*(EXP(-B$4*B$5*$A123))))/B$5)-($A123/(B$5*B$3))</f>
        <v>0.53337705172500294</v>
      </c>
      <c r="C123" s="2">
        <f t="shared" si="3"/>
        <v>0.1924763105946638</v>
      </c>
      <c r="D123" s="2">
        <f t="shared" si="3"/>
        <v>-0.34901377347435852</v>
      </c>
      <c r="E123" s="2">
        <f t="shared" si="3"/>
        <v>-5.7172131709328888E-2</v>
      </c>
      <c r="F123" s="2">
        <f t="shared" si="3"/>
        <v>-0.61015813703914556</v>
      </c>
    </row>
    <row r="124" spans="1:6" x14ac:dyDescent="0.25">
      <c r="A124" s="66">
        <v>118</v>
      </c>
      <c r="B124" s="2">
        <f t="shared" si="3"/>
        <v>0.53200131338534207</v>
      </c>
      <c r="C124" s="2">
        <f t="shared" si="3"/>
        <v>0.19181510586436903</v>
      </c>
      <c r="D124" s="2">
        <f t="shared" si="3"/>
        <v>-0.35446545656101996</v>
      </c>
      <c r="E124" s="2">
        <f t="shared" si="3"/>
        <v>-6.2252452229248689E-2</v>
      </c>
      <c r="F124" s="2">
        <f t="shared" si="3"/>
        <v>-0.62212202207912881</v>
      </c>
    </row>
    <row r="125" spans="1:6" x14ac:dyDescent="0.25">
      <c r="A125" s="66">
        <v>119</v>
      </c>
      <c r="B125" s="2">
        <f t="shared" si="3"/>
        <v>0.5306255750456812</v>
      </c>
      <c r="C125" s="2">
        <f t="shared" si="3"/>
        <v>0.19115390113407427</v>
      </c>
      <c r="D125" s="2">
        <f t="shared" si="3"/>
        <v>-0.35991713964768141</v>
      </c>
      <c r="E125" s="2">
        <f t="shared" si="3"/>
        <v>-6.7332772749168601E-2</v>
      </c>
      <c r="F125" s="2">
        <f t="shared" si="3"/>
        <v>-0.63408590711911206</v>
      </c>
    </row>
    <row r="126" spans="1:6" x14ac:dyDescent="0.25">
      <c r="A126" s="66">
        <v>120</v>
      </c>
      <c r="B126" s="2">
        <f t="shared" si="3"/>
        <v>0.52924983670602033</v>
      </c>
      <c r="C126" s="2">
        <f t="shared" si="3"/>
        <v>0.19049269640377953</v>
      </c>
      <c r="D126" s="2">
        <f t="shared" si="3"/>
        <v>-0.36536882273434285</v>
      </c>
      <c r="E126" s="2">
        <f t="shared" si="3"/>
        <v>-7.2413093269088513E-2</v>
      </c>
      <c r="F126" s="2">
        <f t="shared" si="3"/>
        <v>-0.6460497921590953</v>
      </c>
    </row>
    <row r="127" spans="1:6" x14ac:dyDescent="0.25">
      <c r="A127" s="66">
        <v>121</v>
      </c>
      <c r="B127" s="2">
        <f t="shared" si="3"/>
        <v>0.52787409836635946</v>
      </c>
      <c r="C127" s="2">
        <f t="shared" si="3"/>
        <v>0.18983149167348473</v>
      </c>
      <c r="D127" s="2">
        <f t="shared" si="3"/>
        <v>-0.3708205058210044</v>
      </c>
      <c r="E127" s="2">
        <f t="shared" si="3"/>
        <v>-7.7493413789008425E-2</v>
      </c>
      <c r="F127" s="2">
        <f t="shared" si="3"/>
        <v>-0.65801367719907855</v>
      </c>
    </row>
    <row r="128" spans="1:6" x14ac:dyDescent="0.25">
      <c r="A128" s="66">
        <v>122</v>
      </c>
      <c r="B128" s="2">
        <f t="shared" si="3"/>
        <v>0.52649836002669859</v>
      </c>
      <c r="C128" s="2">
        <f t="shared" si="3"/>
        <v>0.18917028694318999</v>
      </c>
      <c r="D128" s="2">
        <f t="shared" si="3"/>
        <v>-0.37627218890766584</v>
      </c>
      <c r="E128" s="2">
        <f t="shared" si="3"/>
        <v>-8.2573734308928226E-2</v>
      </c>
      <c r="F128" s="2">
        <f t="shared" si="3"/>
        <v>-0.6699775622390618</v>
      </c>
    </row>
    <row r="129" spans="1:6" x14ac:dyDescent="0.25">
      <c r="A129" s="66">
        <v>123</v>
      </c>
      <c r="B129" s="2">
        <f t="shared" si="3"/>
        <v>0.52512262168703772</v>
      </c>
      <c r="C129" s="2">
        <f t="shared" si="3"/>
        <v>0.18850908221289522</v>
      </c>
      <c r="D129" s="2">
        <f t="shared" si="3"/>
        <v>-0.38172387199432728</v>
      </c>
      <c r="E129" s="2">
        <f t="shared" si="3"/>
        <v>-8.7654054828848138E-2</v>
      </c>
      <c r="F129" s="2">
        <f t="shared" si="3"/>
        <v>-0.68194144727904504</v>
      </c>
    </row>
    <row r="130" spans="1:6" x14ac:dyDescent="0.25">
      <c r="A130" s="66">
        <v>124</v>
      </c>
      <c r="B130" s="2">
        <f t="shared" si="3"/>
        <v>0.52374688334737685</v>
      </c>
      <c r="C130" s="2">
        <f t="shared" si="3"/>
        <v>0.18784787748260046</v>
      </c>
      <c r="D130" s="2">
        <f t="shared" si="3"/>
        <v>-0.38717555508098872</v>
      </c>
      <c r="E130" s="2">
        <f t="shared" si="3"/>
        <v>-9.273437534876805E-2</v>
      </c>
      <c r="F130" s="2">
        <f t="shared" si="3"/>
        <v>-0.69390533231902829</v>
      </c>
    </row>
    <row r="131" spans="1:6" x14ac:dyDescent="0.25">
      <c r="A131" s="66">
        <v>125</v>
      </c>
      <c r="B131" s="2">
        <f t="shared" si="3"/>
        <v>0.52237114500771586</v>
      </c>
      <c r="C131" s="2">
        <f t="shared" si="3"/>
        <v>0.18718667275230572</v>
      </c>
      <c r="D131" s="2">
        <f t="shared" si="3"/>
        <v>-0.39262723816765016</v>
      </c>
      <c r="E131" s="2">
        <f t="shared" si="3"/>
        <v>-9.7814695868687851E-2</v>
      </c>
      <c r="F131" s="2">
        <f t="shared" si="3"/>
        <v>-0.70586921735901154</v>
      </c>
    </row>
    <row r="132" spans="1:6" x14ac:dyDescent="0.25">
      <c r="A132" s="67">
        <v>126</v>
      </c>
      <c r="B132" s="3">
        <f t="shared" si="3"/>
        <v>0.52099540666805499</v>
      </c>
      <c r="C132" s="3">
        <f t="shared" si="3"/>
        <v>0.18652546802201092</v>
      </c>
      <c r="D132" s="3">
        <f t="shared" si="3"/>
        <v>-0.3980789212543116</v>
      </c>
      <c r="E132" s="3">
        <f t="shared" si="3"/>
        <v>-0.10289501638860776</v>
      </c>
      <c r="F132" s="3">
        <f t="shared" si="3"/>
        <v>-0.71783310239899478</v>
      </c>
    </row>
    <row r="133" spans="1:6" x14ac:dyDescent="0.25">
      <c r="A133" s="66">
        <v>127</v>
      </c>
      <c r="B133" s="2">
        <f t="shared" si="3"/>
        <v>0.51961966832839412</v>
      </c>
      <c r="C133" s="2">
        <f t="shared" si="3"/>
        <v>0.18586426329171618</v>
      </c>
      <c r="D133" s="2">
        <f t="shared" si="3"/>
        <v>-0.40353060434097315</v>
      </c>
      <c r="E133" s="2">
        <f t="shared" si="3"/>
        <v>-0.10797533690852767</v>
      </c>
      <c r="F133" s="2">
        <f t="shared" si="3"/>
        <v>-0.72979698743897803</v>
      </c>
    </row>
    <row r="134" spans="1:6" x14ac:dyDescent="0.25">
      <c r="A134" s="66">
        <v>128</v>
      </c>
      <c r="B134" s="2">
        <f t="shared" si="3"/>
        <v>0.51824392998873325</v>
      </c>
      <c r="C134" s="2">
        <f t="shared" si="3"/>
        <v>0.18520305856142141</v>
      </c>
      <c r="D134" s="2">
        <f t="shared" si="3"/>
        <v>-0.40898228742763459</v>
      </c>
      <c r="E134" s="2">
        <f t="shared" si="3"/>
        <v>-0.11305565742844759</v>
      </c>
      <c r="F134" s="2">
        <f t="shared" si="3"/>
        <v>-0.74176087247896128</v>
      </c>
    </row>
    <row r="135" spans="1:6" x14ac:dyDescent="0.25">
      <c r="A135" s="66">
        <v>129</v>
      </c>
      <c r="B135" s="2">
        <f t="shared" si="3"/>
        <v>0.51686819164907238</v>
      </c>
      <c r="C135" s="2">
        <f t="shared" si="3"/>
        <v>0.18454185383112665</v>
      </c>
      <c r="D135" s="2">
        <f t="shared" si="3"/>
        <v>-0.41443397051429604</v>
      </c>
      <c r="E135" s="2">
        <f t="shared" si="3"/>
        <v>-0.11813597794836739</v>
      </c>
      <c r="F135" s="2">
        <f t="shared" si="3"/>
        <v>-0.75372475751894452</v>
      </c>
    </row>
    <row r="136" spans="1:6" x14ac:dyDescent="0.25">
      <c r="A136" s="66">
        <v>130</v>
      </c>
      <c r="B136" s="2">
        <f t="shared" si="3"/>
        <v>0.51549245330941151</v>
      </c>
      <c r="C136" s="2">
        <f t="shared" si="3"/>
        <v>0.18388064910083191</v>
      </c>
      <c r="D136" s="2">
        <f t="shared" si="3"/>
        <v>-0.41988565360095748</v>
      </c>
      <c r="E136" s="2">
        <f t="shared" si="3"/>
        <v>-0.1232162984682873</v>
      </c>
      <c r="F136" s="2">
        <f t="shared" si="3"/>
        <v>-0.76568864255892777</v>
      </c>
    </row>
    <row r="137" spans="1:6" x14ac:dyDescent="0.25">
      <c r="A137" s="66">
        <v>131</v>
      </c>
      <c r="B137" s="2">
        <f t="shared" si="3"/>
        <v>0.51411671496975064</v>
      </c>
      <c r="C137" s="2">
        <f t="shared" si="3"/>
        <v>0.18321944437053714</v>
      </c>
      <c r="D137" s="2">
        <f t="shared" si="3"/>
        <v>-0.42533733668761892</v>
      </c>
      <c r="E137" s="2">
        <f t="shared" si="3"/>
        <v>-0.12829661898820721</v>
      </c>
      <c r="F137" s="2">
        <f t="shared" si="3"/>
        <v>-0.77765252759891101</v>
      </c>
    </row>
    <row r="138" spans="1:6" x14ac:dyDescent="0.25">
      <c r="A138" s="66">
        <v>132</v>
      </c>
      <c r="B138" s="2">
        <f t="shared" si="3"/>
        <v>0.51274097663008977</v>
      </c>
      <c r="C138" s="2">
        <f t="shared" si="3"/>
        <v>0.18255823964024237</v>
      </c>
      <c r="D138" s="2">
        <f t="shared" si="3"/>
        <v>-0.43078901977428036</v>
      </c>
      <c r="E138" s="2">
        <f t="shared" si="3"/>
        <v>-0.13337693950812712</v>
      </c>
      <c r="F138" s="2">
        <f t="shared" si="3"/>
        <v>-0.78961641263889426</v>
      </c>
    </row>
    <row r="139" spans="1:6" x14ac:dyDescent="0.25">
      <c r="A139" s="66">
        <v>133</v>
      </c>
      <c r="B139" s="2">
        <f t="shared" si="3"/>
        <v>0.5113652382904289</v>
      </c>
      <c r="C139" s="2">
        <f t="shared" si="3"/>
        <v>0.18189703490994763</v>
      </c>
      <c r="D139" s="2">
        <f t="shared" si="3"/>
        <v>-0.43624070286094191</v>
      </c>
      <c r="E139" s="2">
        <f t="shared" si="3"/>
        <v>-0.13845726002804692</v>
      </c>
      <c r="F139" s="2">
        <f t="shared" si="3"/>
        <v>-0.80158029767887751</v>
      </c>
    </row>
    <row r="140" spans="1:6" x14ac:dyDescent="0.25">
      <c r="A140" s="66">
        <v>134</v>
      </c>
      <c r="B140" s="2">
        <f t="shared" si="3"/>
        <v>0.50998949995076803</v>
      </c>
      <c r="C140" s="2">
        <f t="shared" si="3"/>
        <v>0.18123583017965283</v>
      </c>
      <c r="D140" s="2">
        <f t="shared" si="3"/>
        <v>-0.44169238594760335</v>
      </c>
      <c r="E140" s="2">
        <f t="shared" si="3"/>
        <v>-0.14353758054796684</v>
      </c>
      <c r="F140" s="2">
        <f t="shared" si="3"/>
        <v>-0.81354418271886075</v>
      </c>
    </row>
    <row r="141" spans="1:6" x14ac:dyDescent="0.25">
      <c r="A141" s="66">
        <v>135</v>
      </c>
      <c r="B141" s="2">
        <f t="shared" si="3"/>
        <v>0.50861376161110705</v>
      </c>
      <c r="C141" s="2">
        <f t="shared" si="3"/>
        <v>0.18057462544935809</v>
      </c>
      <c r="D141" s="2">
        <f t="shared" si="3"/>
        <v>-0.44714406903426479</v>
      </c>
      <c r="E141" s="2">
        <f t="shared" si="3"/>
        <v>-0.14861790106788675</v>
      </c>
      <c r="F141" s="2">
        <f t="shared" si="3"/>
        <v>-0.825508067758844</v>
      </c>
    </row>
    <row r="142" spans="1:6" x14ac:dyDescent="0.25">
      <c r="A142" s="66">
        <v>136</v>
      </c>
      <c r="B142" s="2">
        <f t="shared" si="3"/>
        <v>0.50723802327144618</v>
      </c>
      <c r="C142" s="2">
        <f t="shared" si="3"/>
        <v>0.17991342071906333</v>
      </c>
      <c r="D142" s="2">
        <f t="shared" si="3"/>
        <v>-0.45259575212092623</v>
      </c>
      <c r="E142" s="2">
        <f t="shared" si="3"/>
        <v>-0.15369822158780666</v>
      </c>
      <c r="F142" s="2">
        <f t="shared" si="3"/>
        <v>-0.83747195279882725</v>
      </c>
    </row>
    <row r="143" spans="1:6" x14ac:dyDescent="0.25">
      <c r="A143" s="66">
        <v>137</v>
      </c>
      <c r="B143" s="2">
        <f t="shared" si="3"/>
        <v>0.50586228493178531</v>
      </c>
      <c r="C143" s="2">
        <f t="shared" si="3"/>
        <v>0.17925221598876856</v>
      </c>
      <c r="D143" s="2">
        <f t="shared" si="3"/>
        <v>-0.45804743520758767</v>
      </c>
      <c r="E143" s="2">
        <f t="shared" si="3"/>
        <v>-0.15877854210772646</v>
      </c>
      <c r="F143" s="2">
        <f t="shared" si="3"/>
        <v>-0.84943583783881049</v>
      </c>
    </row>
    <row r="144" spans="1:6" x14ac:dyDescent="0.25">
      <c r="A144" s="66">
        <v>138</v>
      </c>
      <c r="B144" s="2">
        <f t="shared" si="3"/>
        <v>0.50448654659212444</v>
      </c>
      <c r="C144" s="2">
        <f t="shared" si="3"/>
        <v>0.17859101125847382</v>
      </c>
      <c r="D144" s="2">
        <f t="shared" si="3"/>
        <v>-0.46349911829424911</v>
      </c>
      <c r="E144" s="2">
        <f t="shared" si="3"/>
        <v>-0.16385886262764637</v>
      </c>
      <c r="F144" s="2">
        <f t="shared" si="3"/>
        <v>-0.86139972287879374</v>
      </c>
    </row>
    <row r="145" spans="1:6" x14ac:dyDescent="0.25">
      <c r="A145" s="66">
        <v>139</v>
      </c>
      <c r="B145" s="2">
        <f t="shared" si="3"/>
        <v>0.50311080825246357</v>
      </c>
      <c r="C145" s="2">
        <f t="shared" si="3"/>
        <v>0.17792980652817902</v>
      </c>
      <c r="D145" s="2">
        <f t="shared" si="3"/>
        <v>-0.46895080138091066</v>
      </c>
      <c r="E145" s="2">
        <f t="shared" si="3"/>
        <v>-0.16893918314756629</v>
      </c>
      <c r="F145" s="2">
        <f t="shared" si="3"/>
        <v>-0.87336360791877699</v>
      </c>
    </row>
    <row r="146" spans="1:6" x14ac:dyDescent="0.25">
      <c r="A146" s="66">
        <v>140</v>
      </c>
      <c r="B146" s="2">
        <f t="shared" si="3"/>
        <v>0.5017350699128027</v>
      </c>
      <c r="C146" s="2">
        <f t="shared" si="3"/>
        <v>0.17726860179788428</v>
      </c>
      <c r="D146" s="2">
        <f t="shared" si="3"/>
        <v>-0.47440248446757211</v>
      </c>
      <c r="E146" s="2">
        <f t="shared" si="3"/>
        <v>-0.17401950366748609</v>
      </c>
      <c r="F146" s="2">
        <f t="shared" si="3"/>
        <v>-0.88532749295876023</v>
      </c>
    </row>
    <row r="147" spans="1:6" x14ac:dyDescent="0.25">
      <c r="A147" s="66">
        <v>141</v>
      </c>
      <c r="B147" s="2">
        <f t="shared" si="3"/>
        <v>0.50035933157314183</v>
      </c>
      <c r="C147" s="2">
        <f t="shared" si="3"/>
        <v>0.17660739706758952</v>
      </c>
      <c r="D147" s="2">
        <f t="shared" si="3"/>
        <v>-0.47985416755423355</v>
      </c>
      <c r="E147" s="2">
        <f t="shared" si="3"/>
        <v>-0.179099824187406</v>
      </c>
      <c r="F147" s="2">
        <f t="shared" si="3"/>
        <v>-0.89729137799874348</v>
      </c>
    </row>
    <row r="148" spans="1:6" x14ac:dyDescent="0.25">
      <c r="A148" s="66">
        <v>142</v>
      </c>
      <c r="B148" s="2">
        <f t="shared" si="3"/>
        <v>0.49898359323348096</v>
      </c>
      <c r="C148" s="2">
        <f t="shared" si="3"/>
        <v>0.17594619233729475</v>
      </c>
      <c r="D148" s="2">
        <f t="shared" si="3"/>
        <v>-0.48530585064089499</v>
      </c>
      <c r="E148" s="2">
        <f t="shared" si="3"/>
        <v>-0.18418014470732591</v>
      </c>
      <c r="F148" s="2">
        <f t="shared" si="3"/>
        <v>-0.90925526303872672</v>
      </c>
    </row>
    <row r="149" spans="1:6" x14ac:dyDescent="0.25">
      <c r="A149" s="66">
        <v>143</v>
      </c>
      <c r="B149" s="2">
        <f t="shared" si="3"/>
        <v>0.49760785489382009</v>
      </c>
      <c r="C149" s="2">
        <f t="shared" si="3"/>
        <v>0.17528498760700001</v>
      </c>
      <c r="D149" s="2">
        <f t="shared" si="3"/>
        <v>-0.49075753372755643</v>
      </c>
      <c r="E149" s="2">
        <f t="shared" si="3"/>
        <v>-0.18926046522724582</v>
      </c>
      <c r="F149" s="2">
        <f t="shared" si="3"/>
        <v>-0.92121914807870997</v>
      </c>
    </row>
    <row r="150" spans="1:6" x14ac:dyDescent="0.25">
      <c r="A150" s="66">
        <v>144</v>
      </c>
      <c r="B150" s="2">
        <f t="shared" si="3"/>
        <v>0.49623211655415922</v>
      </c>
      <c r="C150" s="2">
        <f t="shared" si="3"/>
        <v>0.17462378287670524</v>
      </c>
      <c r="D150" s="2">
        <f t="shared" si="3"/>
        <v>-0.49620921681421787</v>
      </c>
      <c r="E150" s="2">
        <f t="shared" si="3"/>
        <v>-0.19434078574716562</v>
      </c>
      <c r="F150" s="2">
        <f t="shared" si="3"/>
        <v>-0.93318303311869322</v>
      </c>
    </row>
    <row r="151" spans="1:6" x14ac:dyDescent="0.25">
      <c r="A151" s="66">
        <v>145</v>
      </c>
      <c r="B151" s="2">
        <f t="shared" si="3"/>
        <v>0.49485637821449835</v>
      </c>
      <c r="C151" s="2">
        <f t="shared" si="3"/>
        <v>0.17396257814641047</v>
      </c>
      <c r="D151" s="2">
        <f t="shared" si="3"/>
        <v>-0.50166089990087936</v>
      </c>
      <c r="E151" s="2">
        <f t="shared" si="3"/>
        <v>-0.19942110626708554</v>
      </c>
      <c r="F151" s="2">
        <f t="shared" si="3"/>
        <v>-0.94514691815867646</v>
      </c>
    </row>
    <row r="152" spans="1:6" x14ac:dyDescent="0.25">
      <c r="A152" s="66">
        <v>146</v>
      </c>
      <c r="B152" s="2">
        <f t="shared" si="3"/>
        <v>0.49348063987483748</v>
      </c>
      <c r="C152" s="2">
        <f t="shared" si="3"/>
        <v>0.17330137341611573</v>
      </c>
      <c r="D152" s="2">
        <f t="shared" si="3"/>
        <v>-0.50711258298754092</v>
      </c>
      <c r="E152" s="2">
        <f t="shared" si="3"/>
        <v>-0.20450142678700545</v>
      </c>
      <c r="F152" s="2">
        <f t="shared" si="3"/>
        <v>-0.95711080319865971</v>
      </c>
    </row>
    <row r="153" spans="1:6" x14ac:dyDescent="0.25">
      <c r="A153" s="66">
        <v>147</v>
      </c>
      <c r="B153" s="2">
        <f t="shared" si="3"/>
        <v>0.49210490153517661</v>
      </c>
      <c r="C153" s="2">
        <f t="shared" si="3"/>
        <v>0.17264016868582094</v>
      </c>
      <c r="D153" s="2">
        <f t="shared" si="3"/>
        <v>-0.51256426607420225</v>
      </c>
      <c r="E153" s="2">
        <f t="shared" si="3"/>
        <v>-0.20958174730692536</v>
      </c>
      <c r="F153" s="2">
        <f t="shared" si="3"/>
        <v>-0.96907468823864296</v>
      </c>
    </row>
    <row r="154" spans="1:6" x14ac:dyDescent="0.25">
      <c r="A154" s="66">
        <v>148</v>
      </c>
      <c r="B154" s="2">
        <f t="shared" si="3"/>
        <v>0.49072916319551574</v>
      </c>
      <c r="C154" s="2">
        <f t="shared" si="3"/>
        <v>0.1719789639555262</v>
      </c>
      <c r="D154" s="2">
        <f t="shared" si="3"/>
        <v>-0.5180159491608638</v>
      </c>
      <c r="E154" s="2">
        <f t="shared" si="3"/>
        <v>-0.21466206782684516</v>
      </c>
      <c r="F154" s="2">
        <f t="shared" si="3"/>
        <v>-0.9810385732786262</v>
      </c>
    </row>
    <row r="155" spans="1:6" x14ac:dyDescent="0.25">
      <c r="A155" s="66">
        <v>149</v>
      </c>
      <c r="B155" s="2">
        <f t="shared" si="3"/>
        <v>0.48935342485585487</v>
      </c>
      <c r="C155" s="2">
        <f t="shared" si="3"/>
        <v>0.17131775922523143</v>
      </c>
      <c r="D155" s="2">
        <f t="shared" si="3"/>
        <v>-0.52346763224752513</v>
      </c>
      <c r="E155" s="2">
        <f t="shared" si="3"/>
        <v>-0.21974238834676507</v>
      </c>
      <c r="F155" s="2">
        <f t="shared" si="3"/>
        <v>-0.99300245831860945</v>
      </c>
    </row>
    <row r="156" spans="1:6" x14ac:dyDescent="0.25">
      <c r="A156" s="66">
        <v>150</v>
      </c>
      <c r="B156" s="2">
        <f t="shared" si="3"/>
        <v>0.48797768651619394</v>
      </c>
      <c r="C156" s="2">
        <f t="shared" si="3"/>
        <v>0.17065655449493666</v>
      </c>
      <c r="D156" s="2">
        <f t="shared" si="3"/>
        <v>-0.52891931533418668</v>
      </c>
      <c r="E156" s="2">
        <f t="shared" si="3"/>
        <v>-0.22482270886668498</v>
      </c>
      <c r="F156" s="2">
        <f t="shared" si="3"/>
        <v>-1.0049663433585927</v>
      </c>
    </row>
    <row r="157" spans="1:6" x14ac:dyDescent="0.25">
      <c r="A157" s="66">
        <v>151</v>
      </c>
      <c r="B157" s="2">
        <f t="shared" si="3"/>
        <v>0.48660194817653307</v>
      </c>
      <c r="C157" s="2">
        <f t="shared" si="3"/>
        <v>0.16999534976464192</v>
      </c>
      <c r="D157" s="2">
        <f t="shared" si="3"/>
        <v>-0.53437099842084823</v>
      </c>
      <c r="E157" s="2">
        <f t="shared" si="3"/>
        <v>-0.22990302938660478</v>
      </c>
      <c r="F157" s="2">
        <f t="shared" si="3"/>
        <v>-1.0169302283985759</v>
      </c>
    </row>
    <row r="158" spans="1:6" x14ac:dyDescent="0.25">
      <c r="A158" s="66">
        <v>152</v>
      </c>
      <c r="B158" s="2">
        <f t="shared" si="3"/>
        <v>0.4852262098368722</v>
      </c>
      <c r="C158" s="2">
        <f t="shared" si="3"/>
        <v>0.16933414503434713</v>
      </c>
      <c r="D158" s="2">
        <f t="shared" si="3"/>
        <v>-0.53982268150750956</v>
      </c>
      <c r="E158" s="2">
        <f t="shared" si="3"/>
        <v>-0.2349833499065247</v>
      </c>
      <c r="F158" s="2">
        <f t="shared" si="3"/>
        <v>-1.0288941134385592</v>
      </c>
    </row>
    <row r="159" spans="1:6" x14ac:dyDescent="0.25">
      <c r="A159" s="66">
        <v>153</v>
      </c>
      <c r="B159" s="2">
        <f t="shared" si="3"/>
        <v>0.48385047149721128</v>
      </c>
      <c r="C159" s="2">
        <f t="shared" si="3"/>
        <v>0.16867294030405239</v>
      </c>
      <c r="D159" s="2">
        <f t="shared" si="3"/>
        <v>-0.54527436459417111</v>
      </c>
      <c r="E159" s="2">
        <f t="shared" si="3"/>
        <v>-0.24006367042644461</v>
      </c>
      <c r="F159" s="2">
        <f t="shared" si="3"/>
        <v>-1.0408579984785424</v>
      </c>
    </row>
    <row r="160" spans="1:6" x14ac:dyDescent="0.25">
      <c r="A160" s="66">
        <v>154</v>
      </c>
      <c r="B160" s="2">
        <f t="shared" si="3"/>
        <v>0.48247473315755041</v>
      </c>
      <c r="C160" s="2">
        <f t="shared" si="3"/>
        <v>0.16801173557375762</v>
      </c>
      <c r="D160" s="2">
        <f t="shared" si="3"/>
        <v>-0.55072604768083244</v>
      </c>
      <c r="E160" s="2">
        <f t="shared" si="3"/>
        <v>-0.24514399094636452</v>
      </c>
      <c r="F160" s="2">
        <f t="shared" si="3"/>
        <v>-1.0528218835185257</v>
      </c>
    </row>
    <row r="161" spans="1:6" x14ac:dyDescent="0.25">
      <c r="A161" s="66">
        <v>155</v>
      </c>
      <c r="B161" s="2">
        <f t="shared" si="3"/>
        <v>0.48109899481788954</v>
      </c>
      <c r="C161" s="2">
        <f t="shared" si="3"/>
        <v>0.16735053084346285</v>
      </c>
      <c r="D161" s="2">
        <f t="shared" si="3"/>
        <v>-0.55617773076749399</v>
      </c>
      <c r="E161" s="2">
        <f t="shared" si="3"/>
        <v>-0.25022431146628432</v>
      </c>
      <c r="F161" s="2">
        <f t="shared" si="3"/>
        <v>-1.0647857685585089</v>
      </c>
    </row>
    <row r="162" spans="1:6" x14ac:dyDescent="0.25">
      <c r="A162" s="66">
        <v>156</v>
      </c>
      <c r="B162" s="2">
        <f t="shared" si="3"/>
        <v>0.47972325647822867</v>
      </c>
      <c r="C162" s="2">
        <f t="shared" si="3"/>
        <v>0.16668932611316811</v>
      </c>
      <c r="D162" s="2">
        <f t="shared" si="3"/>
        <v>-0.56162941385415532</v>
      </c>
      <c r="E162" s="2">
        <f t="shared" si="3"/>
        <v>-0.25530463198620423</v>
      </c>
      <c r="F162" s="2">
        <f t="shared" si="3"/>
        <v>-1.0767496535984922</v>
      </c>
    </row>
    <row r="163" spans="1:6" x14ac:dyDescent="0.25">
      <c r="A163" s="66">
        <v>157</v>
      </c>
      <c r="B163" s="2">
        <f t="shared" si="3"/>
        <v>0.4783475181385678</v>
      </c>
      <c r="C163" s="2">
        <f t="shared" si="3"/>
        <v>0.16602812138287334</v>
      </c>
      <c r="D163" s="2">
        <f t="shared" si="3"/>
        <v>-0.56708109694081688</v>
      </c>
      <c r="E163" s="2">
        <f t="shared" si="3"/>
        <v>-0.26038495250612415</v>
      </c>
      <c r="F163" s="2">
        <f t="shared" si="3"/>
        <v>-1.0887135386384754</v>
      </c>
    </row>
    <row r="164" spans="1:6" x14ac:dyDescent="0.25">
      <c r="A164" s="66">
        <v>158</v>
      </c>
      <c r="B164" s="2">
        <f t="shared" si="3"/>
        <v>0.47697177979890693</v>
      </c>
      <c r="C164" s="2">
        <f t="shared" si="3"/>
        <v>0.16536691665257858</v>
      </c>
      <c r="D164" s="2">
        <f t="shared" si="3"/>
        <v>-0.57253278002747843</v>
      </c>
      <c r="E164" s="2">
        <f t="shared" si="3"/>
        <v>-0.26546527302604406</v>
      </c>
      <c r="F164" s="2">
        <f t="shared" si="3"/>
        <v>-1.1006774236784587</v>
      </c>
    </row>
    <row r="165" spans="1:6" x14ac:dyDescent="0.25">
      <c r="A165" s="66">
        <v>159</v>
      </c>
      <c r="B165" s="2">
        <f t="shared" si="3"/>
        <v>0.47559604145924606</v>
      </c>
      <c r="C165" s="2">
        <f t="shared" si="3"/>
        <v>0.16470571192228381</v>
      </c>
      <c r="D165" s="2">
        <f t="shared" si="3"/>
        <v>-0.57798446311413976</v>
      </c>
      <c r="E165" s="2">
        <f t="shared" si="3"/>
        <v>-0.27054559354596386</v>
      </c>
      <c r="F165" s="2">
        <f t="shared" si="3"/>
        <v>-1.1126413087184419</v>
      </c>
    </row>
    <row r="166" spans="1:6" x14ac:dyDescent="0.25">
      <c r="A166" s="66">
        <v>160</v>
      </c>
      <c r="B166" s="2">
        <f t="shared" si="3"/>
        <v>0.47422030311958518</v>
      </c>
      <c r="C166" s="2">
        <f t="shared" si="3"/>
        <v>0.16404450719198904</v>
      </c>
      <c r="D166" s="2">
        <f t="shared" si="3"/>
        <v>-0.58343614620080131</v>
      </c>
      <c r="E166" s="2">
        <f t="shared" si="3"/>
        <v>-0.27562591406588377</v>
      </c>
      <c r="F166" s="2">
        <f t="shared" si="3"/>
        <v>-1.1246051937584252</v>
      </c>
    </row>
    <row r="167" spans="1:6" x14ac:dyDescent="0.25">
      <c r="A167" s="66">
        <v>161</v>
      </c>
      <c r="B167" s="2">
        <f t="shared" si="3"/>
        <v>0.47284456477992431</v>
      </c>
      <c r="C167" s="2">
        <f t="shared" si="3"/>
        <v>0.1633833024616943</v>
      </c>
      <c r="D167" s="2">
        <f t="shared" si="3"/>
        <v>-0.58888782928746264</v>
      </c>
      <c r="E167" s="2">
        <f t="shared" si="3"/>
        <v>-0.28070623458580368</v>
      </c>
      <c r="F167" s="2">
        <f t="shared" si="3"/>
        <v>-1.1365690787984084</v>
      </c>
    </row>
    <row r="168" spans="1:6" x14ac:dyDescent="0.25">
      <c r="A168" s="66">
        <v>162</v>
      </c>
      <c r="B168" s="2">
        <f t="shared" si="3"/>
        <v>0.47146882644026344</v>
      </c>
      <c r="C168" s="2">
        <f t="shared" si="3"/>
        <v>0.16272209773139953</v>
      </c>
      <c r="D168" s="2">
        <f t="shared" si="3"/>
        <v>-0.59433951237412419</v>
      </c>
      <c r="E168" s="2">
        <f t="shared" si="3"/>
        <v>-0.28578655510572359</v>
      </c>
      <c r="F168" s="2">
        <f t="shared" si="3"/>
        <v>-1.1485329638383917</v>
      </c>
    </row>
    <row r="169" spans="1:6" x14ac:dyDescent="0.25">
      <c r="A169" s="66">
        <v>163</v>
      </c>
      <c r="B169" s="2">
        <f t="shared" si="3"/>
        <v>0.47009308810060257</v>
      </c>
      <c r="C169" s="2">
        <f t="shared" si="3"/>
        <v>0.16206089300110477</v>
      </c>
      <c r="D169" s="2">
        <f t="shared" si="3"/>
        <v>-0.59979119546078552</v>
      </c>
      <c r="E169" s="2">
        <f t="shared" si="3"/>
        <v>-0.2908668756256434</v>
      </c>
      <c r="F169" s="2">
        <f t="shared" si="3"/>
        <v>-1.1604968488783749</v>
      </c>
    </row>
    <row r="170" spans="1:6" x14ac:dyDescent="0.25">
      <c r="A170" s="66">
        <v>164</v>
      </c>
      <c r="B170" s="2">
        <f t="shared" si="3"/>
        <v>0.46871734976094165</v>
      </c>
      <c r="C170" s="2">
        <f t="shared" si="3"/>
        <v>0.16139968827081003</v>
      </c>
      <c r="D170" s="2">
        <f t="shared" si="3"/>
        <v>-0.60524287854744707</v>
      </c>
      <c r="E170" s="2">
        <f t="shared" si="3"/>
        <v>-0.29594719614556331</v>
      </c>
      <c r="F170" s="2">
        <f t="shared" si="3"/>
        <v>-1.1724607339183581</v>
      </c>
    </row>
    <row r="171" spans="1:6" x14ac:dyDescent="0.25">
      <c r="A171" s="66">
        <v>165</v>
      </c>
      <c r="B171" s="2">
        <f t="shared" si="3"/>
        <v>0.46734161142128078</v>
      </c>
      <c r="C171" s="2">
        <f t="shared" si="3"/>
        <v>0.16073848354051523</v>
      </c>
      <c r="D171" s="2">
        <f t="shared" si="3"/>
        <v>-0.61069456163410862</v>
      </c>
      <c r="E171" s="2">
        <f t="shared" si="3"/>
        <v>-0.30102751666548322</v>
      </c>
      <c r="F171" s="2">
        <f t="shared" si="3"/>
        <v>-1.1844246189583414</v>
      </c>
    </row>
    <row r="172" spans="1:6" x14ac:dyDescent="0.25">
      <c r="A172" s="66">
        <v>166</v>
      </c>
      <c r="B172" s="2">
        <f t="shared" si="3"/>
        <v>0.46596587308161991</v>
      </c>
      <c r="C172" s="2">
        <f t="shared" si="3"/>
        <v>0.16007727881022049</v>
      </c>
      <c r="D172" s="2">
        <f t="shared" si="3"/>
        <v>-0.61614624472076995</v>
      </c>
      <c r="E172" s="2">
        <f t="shared" si="3"/>
        <v>-0.30610783718540302</v>
      </c>
      <c r="F172" s="2">
        <f t="shared" si="3"/>
        <v>-1.1963885039983246</v>
      </c>
    </row>
    <row r="173" spans="1:6" x14ac:dyDescent="0.25">
      <c r="A173" s="66">
        <v>167</v>
      </c>
      <c r="B173" s="2">
        <f t="shared" si="3"/>
        <v>0.46459013474195904</v>
      </c>
      <c r="C173" s="2">
        <f t="shared" si="3"/>
        <v>0.15941607407992572</v>
      </c>
      <c r="D173" s="2">
        <f t="shared" si="3"/>
        <v>-0.62159792780743151</v>
      </c>
      <c r="E173" s="2">
        <f t="shared" si="3"/>
        <v>-0.31118815770532293</v>
      </c>
      <c r="F173" s="2">
        <f t="shared" si="3"/>
        <v>-1.2083523890383079</v>
      </c>
    </row>
    <row r="174" spans="1:6" x14ac:dyDescent="0.25">
      <c r="A174" s="66">
        <v>168</v>
      </c>
      <c r="B174" s="2">
        <f t="shared" ref="B174:F224" si="4">((1-(B$6*(EXP(-B$4*B$5*$A174))))/B$5)-($A174/(B$5*B$3))</f>
        <v>0.46321439640229811</v>
      </c>
      <c r="C174" s="2">
        <f t="shared" si="4"/>
        <v>0.15875486934963096</v>
      </c>
      <c r="D174" s="2">
        <f t="shared" si="4"/>
        <v>-0.62704961089409283</v>
      </c>
      <c r="E174" s="2">
        <f t="shared" si="4"/>
        <v>-0.31626847822524284</v>
      </c>
      <c r="F174" s="2">
        <f t="shared" si="4"/>
        <v>-1.2203162740782909</v>
      </c>
    </row>
    <row r="175" spans="1:6" x14ac:dyDescent="0.25">
      <c r="A175" s="66">
        <v>169</v>
      </c>
      <c r="B175" s="2">
        <f t="shared" si="4"/>
        <v>0.46183865806263724</v>
      </c>
      <c r="C175" s="2">
        <f t="shared" si="4"/>
        <v>0.15809366461933622</v>
      </c>
      <c r="D175" s="2">
        <f t="shared" si="4"/>
        <v>-0.63250129398075439</v>
      </c>
      <c r="E175" s="2">
        <f t="shared" si="4"/>
        <v>-0.32134879874516276</v>
      </c>
      <c r="F175" s="2">
        <f t="shared" si="4"/>
        <v>-1.2322801591182742</v>
      </c>
    </row>
    <row r="176" spans="1:6" x14ac:dyDescent="0.25">
      <c r="A176" s="66">
        <v>170</v>
      </c>
      <c r="B176" s="2">
        <f t="shared" si="4"/>
        <v>0.46046291972297637</v>
      </c>
      <c r="C176" s="2">
        <f t="shared" si="4"/>
        <v>0.15743245988904142</v>
      </c>
      <c r="D176" s="2">
        <f t="shared" si="4"/>
        <v>-0.63795297706741594</v>
      </c>
      <c r="E176" s="2">
        <f t="shared" si="4"/>
        <v>-0.32642911926508256</v>
      </c>
      <c r="F176" s="2">
        <f t="shared" si="4"/>
        <v>-1.2442440441582574</v>
      </c>
    </row>
    <row r="177" spans="1:6" x14ac:dyDescent="0.25">
      <c r="A177" s="66">
        <v>171</v>
      </c>
      <c r="B177" s="2">
        <f t="shared" si="4"/>
        <v>0.4590871813833155</v>
      </c>
      <c r="C177" s="2">
        <f t="shared" si="4"/>
        <v>0.15677125515874668</v>
      </c>
      <c r="D177" s="2">
        <f t="shared" si="4"/>
        <v>-0.64340466015407727</v>
      </c>
      <c r="E177" s="2">
        <f t="shared" si="4"/>
        <v>-0.33150943978500247</v>
      </c>
      <c r="F177" s="2">
        <f t="shared" si="4"/>
        <v>-1.2562079291982406</v>
      </c>
    </row>
    <row r="178" spans="1:6" x14ac:dyDescent="0.25">
      <c r="A178" s="66">
        <v>172</v>
      </c>
      <c r="B178" s="2">
        <f t="shared" si="4"/>
        <v>0.45771144304365463</v>
      </c>
      <c r="C178" s="2">
        <f t="shared" si="4"/>
        <v>0.15611005042845191</v>
      </c>
      <c r="D178" s="2">
        <f t="shared" si="4"/>
        <v>-0.64885634324073882</v>
      </c>
      <c r="E178" s="2">
        <f t="shared" si="4"/>
        <v>-0.33658976030492238</v>
      </c>
      <c r="F178" s="2">
        <f t="shared" si="4"/>
        <v>-1.2681718142382239</v>
      </c>
    </row>
    <row r="179" spans="1:6" x14ac:dyDescent="0.25">
      <c r="A179" s="66">
        <v>173</v>
      </c>
      <c r="B179" s="2">
        <f t="shared" si="4"/>
        <v>0.45633570470399376</v>
      </c>
      <c r="C179" s="2">
        <f t="shared" si="4"/>
        <v>0.15544884569815715</v>
      </c>
      <c r="D179" s="2">
        <f t="shared" si="4"/>
        <v>-0.65430802632740015</v>
      </c>
      <c r="E179" s="2">
        <f t="shared" si="4"/>
        <v>-0.34167008082484229</v>
      </c>
      <c r="F179" s="2">
        <f t="shared" si="4"/>
        <v>-1.2801356992782071</v>
      </c>
    </row>
    <row r="180" spans="1:6" x14ac:dyDescent="0.25">
      <c r="A180" s="66">
        <v>174</v>
      </c>
      <c r="B180" s="2">
        <f t="shared" si="4"/>
        <v>0.45495996636433289</v>
      </c>
      <c r="C180" s="2">
        <f t="shared" si="4"/>
        <v>0.15478764096786241</v>
      </c>
      <c r="D180" s="2">
        <f t="shared" si="4"/>
        <v>-0.6597597094140617</v>
      </c>
      <c r="E180" s="2">
        <f t="shared" si="4"/>
        <v>-0.34675040134476209</v>
      </c>
      <c r="F180" s="2">
        <f t="shared" si="4"/>
        <v>-1.2920995843181904</v>
      </c>
    </row>
    <row r="181" spans="1:6" x14ac:dyDescent="0.25">
      <c r="A181" s="66">
        <v>175</v>
      </c>
      <c r="B181" s="2">
        <f t="shared" si="4"/>
        <v>0.45358422802467202</v>
      </c>
      <c r="C181" s="2">
        <f t="shared" si="4"/>
        <v>0.15412643623756764</v>
      </c>
      <c r="D181" s="2">
        <f t="shared" si="4"/>
        <v>-0.66521139250072303</v>
      </c>
      <c r="E181" s="2">
        <f t="shared" si="4"/>
        <v>-0.35183072186468201</v>
      </c>
      <c r="F181" s="2">
        <f t="shared" si="4"/>
        <v>-1.3040634693581736</v>
      </c>
    </row>
    <row r="182" spans="1:6" x14ac:dyDescent="0.25">
      <c r="A182" s="66">
        <v>176</v>
      </c>
      <c r="B182" s="2">
        <f t="shared" si="4"/>
        <v>0.45220848968501115</v>
      </c>
      <c r="C182" s="2">
        <f t="shared" si="4"/>
        <v>0.15346523150727287</v>
      </c>
      <c r="D182" s="2">
        <f t="shared" si="4"/>
        <v>-0.67066307558738458</v>
      </c>
      <c r="E182" s="2">
        <f t="shared" si="4"/>
        <v>-0.35691104238460192</v>
      </c>
      <c r="F182" s="2">
        <f t="shared" si="4"/>
        <v>-1.3160273543981569</v>
      </c>
    </row>
    <row r="183" spans="1:6" x14ac:dyDescent="0.25">
      <c r="A183" s="66">
        <v>177</v>
      </c>
      <c r="B183" s="2">
        <f t="shared" si="4"/>
        <v>0.45083275134535028</v>
      </c>
      <c r="C183" s="2">
        <f t="shared" si="4"/>
        <v>0.15280402677697813</v>
      </c>
      <c r="D183" s="2">
        <f t="shared" si="4"/>
        <v>-0.67611475867404613</v>
      </c>
      <c r="E183" s="2">
        <f t="shared" si="4"/>
        <v>-0.36199136290452183</v>
      </c>
      <c r="F183" s="2">
        <f t="shared" si="4"/>
        <v>-1.3279912394381401</v>
      </c>
    </row>
    <row r="184" spans="1:6" x14ac:dyDescent="0.25">
      <c r="A184" s="66">
        <v>178</v>
      </c>
      <c r="B184" s="2">
        <f t="shared" si="4"/>
        <v>0.44945701300568941</v>
      </c>
      <c r="C184" s="2">
        <f t="shared" si="4"/>
        <v>0.15214282204668333</v>
      </c>
      <c r="D184" s="2">
        <f t="shared" si="4"/>
        <v>-0.68156644176070746</v>
      </c>
      <c r="E184" s="2">
        <f t="shared" si="4"/>
        <v>-0.36707168342444163</v>
      </c>
      <c r="F184" s="2">
        <f t="shared" si="4"/>
        <v>-1.3399551244781234</v>
      </c>
    </row>
    <row r="185" spans="1:6" x14ac:dyDescent="0.25">
      <c r="A185" s="66">
        <v>179</v>
      </c>
      <c r="B185" s="2">
        <f t="shared" si="4"/>
        <v>0.44808127466602848</v>
      </c>
      <c r="C185" s="2">
        <f t="shared" si="4"/>
        <v>0.15148161731638859</v>
      </c>
      <c r="D185" s="2">
        <f t="shared" si="4"/>
        <v>-0.68701812484736902</v>
      </c>
      <c r="E185" s="2">
        <f t="shared" si="4"/>
        <v>-0.37215200394436154</v>
      </c>
      <c r="F185" s="2">
        <f t="shared" si="4"/>
        <v>-1.3519190095181066</v>
      </c>
    </row>
    <row r="186" spans="1:6" x14ac:dyDescent="0.25">
      <c r="A186" s="66">
        <v>180</v>
      </c>
      <c r="B186" s="2">
        <f t="shared" si="4"/>
        <v>0.44670553632636761</v>
      </c>
      <c r="C186" s="2">
        <f t="shared" si="4"/>
        <v>0.15082041258609383</v>
      </c>
      <c r="D186" s="2">
        <f t="shared" si="4"/>
        <v>-0.69246980793403035</v>
      </c>
      <c r="E186" s="2">
        <f t="shared" si="4"/>
        <v>-0.37723232446428145</v>
      </c>
      <c r="F186" s="2">
        <f t="shared" si="4"/>
        <v>-1.3638828945580899</v>
      </c>
    </row>
    <row r="187" spans="1:6" x14ac:dyDescent="0.25">
      <c r="A187" s="66">
        <v>181</v>
      </c>
      <c r="B187" s="2">
        <f t="shared" si="4"/>
        <v>0.44532979798670674</v>
      </c>
      <c r="C187" s="2">
        <f t="shared" si="4"/>
        <v>0.15015920785579906</v>
      </c>
      <c r="D187" s="2">
        <f t="shared" si="4"/>
        <v>-0.6979214910206919</v>
      </c>
      <c r="E187" s="2">
        <f t="shared" si="4"/>
        <v>-0.38231264498420126</v>
      </c>
      <c r="F187" s="2">
        <f t="shared" si="4"/>
        <v>-1.3758467795980731</v>
      </c>
    </row>
    <row r="188" spans="1:6" x14ac:dyDescent="0.25">
      <c r="A188" s="66">
        <v>182</v>
      </c>
      <c r="B188" s="2">
        <f t="shared" si="4"/>
        <v>0.44395405964704587</v>
      </c>
      <c r="C188" s="2">
        <f t="shared" si="4"/>
        <v>0.14949800312550432</v>
      </c>
      <c r="D188" s="2">
        <f t="shared" si="4"/>
        <v>-0.70337317410735345</v>
      </c>
      <c r="E188" s="2">
        <f t="shared" si="4"/>
        <v>-0.38739296550412117</v>
      </c>
      <c r="F188" s="2">
        <f t="shared" si="4"/>
        <v>-1.3878106646380564</v>
      </c>
    </row>
    <row r="189" spans="1:6" x14ac:dyDescent="0.25">
      <c r="A189" s="66">
        <v>183</v>
      </c>
      <c r="B189" s="2">
        <f t="shared" si="4"/>
        <v>0.442578321307385</v>
      </c>
      <c r="C189" s="2">
        <f t="shared" si="4"/>
        <v>0.14883679839520952</v>
      </c>
      <c r="D189" s="2">
        <f t="shared" si="4"/>
        <v>-0.70882485719401478</v>
      </c>
      <c r="E189" s="2">
        <f t="shared" si="4"/>
        <v>-0.39247328602404108</v>
      </c>
      <c r="F189" s="2">
        <f t="shared" si="4"/>
        <v>-1.3997745496780396</v>
      </c>
    </row>
    <row r="190" spans="1:6" x14ac:dyDescent="0.25">
      <c r="A190" s="66">
        <v>184</v>
      </c>
      <c r="B190" s="2">
        <f t="shared" si="4"/>
        <v>0.44120258296772408</v>
      </c>
      <c r="C190" s="2">
        <f t="shared" si="4"/>
        <v>0.14817559366491478</v>
      </c>
      <c r="D190" s="2">
        <f t="shared" si="4"/>
        <v>-0.71427654028067633</v>
      </c>
      <c r="E190" s="2">
        <f t="shared" si="4"/>
        <v>-0.39755360654396099</v>
      </c>
      <c r="F190" s="2">
        <f t="shared" si="4"/>
        <v>-1.4117384347180228</v>
      </c>
    </row>
    <row r="191" spans="1:6" x14ac:dyDescent="0.25">
      <c r="A191" s="66">
        <v>185</v>
      </c>
      <c r="B191" s="2">
        <f t="shared" si="4"/>
        <v>0.43982684462806321</v>
      </c>
      <c r="C191" s="2">
        <f t="shared" si="4"/>
        <v>0.14751438893462002</v>
      </c>
      <c r="D191" s="2">
        <f t="shared" si="4"/>
        <v>-0.71972822336733788</v>
      </c>
      <c r="E191" s="2">
        <f t="shared" si="4"/>
        <v>-0.40263392706388079</v>
      </c>
      <c r="F191" s="2">
        <f t="shared" si="4"/>
        <v>-1.4237023197580061</v>
      </c>
    </row>
    <row r="192" spans="1:6" x14ac:dyDescent="0.25">
      <c r="A192" s="66">
        <v>186</v>
      </c>
      <c r="B192" s="2">
        <f t="shared" si="4"/>
        <v>0.43845110628840234</v>
      </c>
      <c r="C192" s="2">
        <f t="shared" si="4"/>
        <v>0.14685318420432525</v>
      </c>
      <c r="D192" s="2">
        <f t="shared" si="4"/>
        <v>-0.72517990645399921</v>
      </c>
      <c r="E192" s="2">
        <f t="shared" si="4"/>
        <v>-0.4077142475838007</v>
      </c>
      <c r="F192" s="2">
        <f t="shared" si="4"/>
        <v>-1.4356662047979893</v>
      </c>
    </row>
    <row r="193" spans="1:6" x14ac:dyDescent="0.25">
      <c r="A193" s="66">
        <v>187</v>
      </c>
      <c r="B193" s="2">
        <f t="shared" si="4"/>
        <v>0.43707536794874147</v>
      </c>
      <c r="C193" s="2">
        <f t="shared" si="4"/>
        <v>0.14619197947403051</v>
      </c>
      <c r="D193" s="2">
        <f t="shared" si="4"/>
        <v>-0.73063158954066076</v>
      </c>
      <c r="E193" s="2">
        <f t="shared" si="4"/>
        <v>-0.41279456810372062</v>
      </c>
      <c r="F193" s="2">
        <f t="shared" si="4"/>
        <v>-1.4476300898379726</v>
      </c>
    </row>
    <row r="194" spans="1:6" x14ac:dyDescent="0.25">
      <c r="A194" s="66">
        <v>188</v>
      </c>
      <c r="B194" s="2">
        <f t="shared" si="4"/>
        <v>0.4356996296090806</v>
      </c>
      <c r="C194" s="2">
        <f t="shared" si="4"/>
        <v>0.14553077474373574</v>
      </c>
      <c r="D194" s="2">
        <f t="shared" si="4"/>
        <v>-0.73608327262732209</v>
      </c>
      <c r="E194" s="2">
        <f t="shared" si="4"/>
        <v>-0.41787488862364053</v>
      </c>
      <c r="F194" s="2">
        <f t="shared" si="4"/>
        <v>-1.4595939748779558</v>
      </c>
    </row>
    <row r="195" spans="1:6" x14ac:dyDescent="0.25">
      <c r="A195" s="66">
        <v>189</v>
      </c>
      <c r="B195" s="2">
        <f t="shared" si="4"/>
        <v>0.43432389126941973</v>
      </c>
      <c r="C195" s="2">
        <f t="shared" si="4"/>
        <v>0.14486957001344097</v>
      </c>
      <c r="D195" s="2">
        <f t="shared" si="4"/>
        <v>-0.74153495571398365</v>
      </c>
      <c r="E195" s="2">
        <f t="shared" si="4"/>
        <v>-0.42295520914356033</v>
      </c>
      <c r="F195" s="2">
        <f t="shared" si="4"/>
        <v>-1.4715578599179391</v>
      </c>
    </row>
    <row r="196" spans="1:6" x14ac:dyDescent="0.25">
      <c r="A196" s="66">
        <v>190</v>
      </c>
      <c r="B196" s="2">
        <f t="shared" si="4"/>
        <v>0.43294815292975886</v>
      </c>
      <c r="C196" s="2">
        <f t="shared" si="4"/>
        <v>0.14420836528314621</v>
      </c>
      <c r="D196" s="2">
        <f t="shared" si="4"/>
        <v>-0.74698663880064498</v>
      </c>
      <c r="E196" s="2">
        <f t="shared" si="4"/>
        <v>-0.42803552966348024</v>
      </c>
      <c r="F196" s="2">
        <f t="shared" si="4"/>
        <v>-1.4835217449579223</v>
      </c>
    </row>
    <row r="197" spans="1:6" x14ac:dyDescent="0.25">
      <c r="A197" s="66">
        <v>191</v>
      </c>
      <c r="B197" s="2">
        <f t="shared" si="4"/>
        <v>0.43157241459009793</v>
      </c>
      <c r="C197" s="2">
        <f t="shared" si="4"/>
        <v>0.14354716055285147</v>
      </c>
      <c r="D197" s="2">
        <f t="shared" si="4"/>
        <v>-0.75243832188730653</v>
      </c>
      <c r="E197" s="2">
        <f t="shared" si="4"/>
        <v>-0.43311585018340015</v>
      </c>
      <c r="F197" s="2">
        <f t="shared" si="4"/>
        <v>-1.4954856299979056</v>
      </c>
    </row>
    <row r="198" spans="1:6" x14ac:dyDescent="0.25">
      <c r="A198" s="66">
        <v>192</v>
      </c>
      <c r="B198" s="2">
        <f t="shared" si="4"/>
        <v>0.43019667625043706</v>
      </c>
      <c r="C198" s="2">
        <f t="shared" si="4"/>
        <v>0.1428859558225567</v>
      </c>
      <c r="D198" s="2">
        <f t="shared" si="4"/>
        <v>-0.75789000497396808</v>
      </c>
      <c r="E198" s="2">
        <f t="shared" si="4"/>
        <v>-0.43819617070331995</v>
      </c>
      <c r="F198" s="2">
        <f t="shared" si="4"/>
        <v>-1.5074495150378888</v>
      </c>
    </row>
    <row r="199" spans="1:6" x14ac:dyDescent="0.25">
      <c r="A199" s="66">
        <v>193</v>
      </c>
      <c r="B199" s="2">
        <f t="shared" si="4"/>
        <v>0.42882093791077619</v>
      </c>
      <c r="C199" s="2">
        <f t="shared" si="4"/>
        <v>0.14222475109226193</v>
      </c>
      <c r="D199" s="2">
        <f t="shared" si="4"/>
        <v>-0.76334168806062941</v>
      </c>
      <c r="E199" s="2">
        <f t="shared" si="4"/>
        <v>-0.44327649122323987</v>
      </c>
      <c r="F199" s="2">
        <f t="shared" si="4"/>
        <v>-1.5194134000778721</v>
      </c>
    </row>
    <row r="200" spans="1:6" x14ac:dyDescent="0.25">
      <c r="A200" s="66">
        <v>194</v>
      </c>
      <c r="B200" s="2">
        <f t="shared" si="4"/>
        <v>0.42744519957111532</v>
      </c>
      <c r="C200" s="2">
        <f t="shared" si="4"/>
        <v>0.14156354636196716</v>
      </c>
      <c r="D200" s="2">
        <f t="shared" si="4"/>
        <v>-0.76879337114729096</v>
      </c>
      <c r="E200" s="2">
        <f t="shared" si="4"/>
        <v>-0.44835681174315978</v>
      </c>
      <c r="F200" s="2">
        <f t="shared" si="4"/>
        <v>-1.5313772851178553</v>
      </c>
    </row>
    <row r="201" spans="1:6" x14ac:dyDescent="0.25">
      <c r="A201" s="66">
        <v>195</v>
      </c>
      <c r="B201" s="2">
        <f t="shared" si="4"/>
        <v>0.42606946123145445</v>
      </c>
      <c r="C201" s="2">
        <f t="shared" si="4"/>
        <v>0.1409023416316724</v>
      </c>
      <c r="D201" s="2">
        <f t="shared" si="4"/>
        <v>-0.77424505423395229</v>
      </c>
      <c r="E201" s="2">
        <f t="shared" si="4"/>
        <v>-0.45343713226307969</v>
      </c>
      <c r="F201" s="2">
        <f t="shared" si="4"/>
        <v>-1.5433411701578386</v>
      </c>
    </row>
    <row r="202" spans="1:6" x14ac:dyDescent="0.25">
      <c r="A202" s="66">
        <v>196</v>
      </c>
      <c r="B202" s="2">
        <f t="shared" si="4"/>
        <v>0.42469372289179358</v>
      </c>
      <c r="C202" s="2">
        <f t="shared" si="4"/>
        <v>0.14024113690137766</v>
      </c>
      <c r="D202" s="2">
        <f t="shared" si="4"/>
        <v>-0.77969673732061384</v>
      </c>
      <c r="E202" s="2">
        <f t="shared" si="4"/>
        <v>-0.45851745278299949</v>
      </c>
      <c r="F202" s="2">
        <f t="shared" si="4"/>
        <v>-1.5553050551978218</v>
      </c>
    </row>
    <row r="203" spans="1:6" x14ac:dyDescent="0.25">
      <c r="A203" s="66">
        <v>197</v>
      </c>
      <c r="B203" s="2">
        <f t="shared" si="4"/>
        <v>0.42331798455213271</v>
      </c>
      <c r="C203" s="2">
        <f t="shared" si="4"/>
        <v>0.13957993217108289</v>
      </c>
      <c r="D203" s="2">
        <f t="shared" si="4"/>
        <v>-0.78514842040727517</v>
      </c>
      <c r="E203" s="2">
        <f t="shared" si="4"/>
        <v>-0.46359777330291951</v>
      </c>
      <c r="F203" s="2">
        <f t="shared" si="4"/>
        <v>-1.5672689402378051</v>
      </c>
    </row>
    <row r="204" spans="1:6" x14ac:dyDescent="0.25">
      <c r="A204" s="66">
        <v>198</v>
      </c>
      <c r="B204" s="2">
        <f t="shared" si="4"/>
        <v>0.42194224621247178</v>
      </c>
      <c r="C204" s="2">
        <f t="shared" si="4"/>
        <v>0.13891872744078812</v>
      </c>
      <c r="D204" s="2">
        <f t="shared" si="4"/>
        <v>-0.79060010349393672</v>
      </c>
      <c r="E204" s="2">
        <f t="shared" si="4"/>
        <v>-0.4686780938228392</v>
      </c>
      <c r="F204" s="2">
        <f t="shared" si="4"/>
        <v>-1.5792328252777883</v>
      </c>
    </row>
    <row r="205" spans="1:6" x14ac:dyDescent="0.25">
      <c r="A205" s="66">
        <v>199</v>
      </c>
      <c r="B205" s="2">
        <f t="shared" si="4"/>
        <v>0.42056650787281091</v>
      </c>
      <c r="C205" s="2">
        <f t="shared" si="4"/>
        <v>0.13825752271049335</v>
      </c>
      <c r="D205" s="2">
        <f t="shared" si="4"/>
        <v>-0.79605178658059828</v>
      </c>
      <c r="E205" s="2">
        <f t="shared" si="4"/>
        <v>-0.47375841434275912</v>
      </c>
      <c r="F205" s="2">
        <f t="shared" si="4"/>
        <v>-1.5911967103177715</v>
      </c>
    </row>
    <row r="206" spans="1:6" x14ac:dyDescent="0.25">
      <c r="A206" s="66">
        <v>200</v>
      </c>
      <c r="B206" s="2">
        <f t="shared" si="4"/>
        <v>0.41919076953315004</v>
      </c>
      <c r="C206" s="2">
        <f t="shared" si="4"/>
        <v>0.13759631798019861</v>
      </c>
      <c r="D206" s="2">
        <f t="shared" si="4"/>
        <v>-0.8015034696672596</v>
      </c>
      <c r="E206" s="2">
        <f t="shared" si="4"/>
        <v>-0.47883873486267903</v>
      </c>
      <c r="F206" s="2">
        <f t="shared" si="4"/>
        <v>-1.6031605953577548</v>
      </c>
    </row>
    <row r="207" spans="1:6" x14ac:dyDescent="0.25">
      <c r="A207" s="66">
        <v>201</v>
      </c>
      <c r="B207" s="2">
        <f t="shared" si="4"/>
        <v>0.41781503119348917</v>
      </c>
      <c r="C207" s="2">
        <f t="shared" si="4"/>
        <v>0.13693511324990384</v>
      </c>
      <c r="D207" s="2">
        <f t="shared" si="4"/>
        <v>-0.80695515275392116</v>
      </c>
      <c r="E207" s="2">
        <f t="shared" si="4"/>
        <v>-0.48391905538259894</v>
      </c>
      <c r="F207" s="2">
        <f t="shared" si="4"/>
        <v>-1.615124480397738</v>
      </c>
    </row>
    <row r="208" spans="1:6" x14ac:dyDescent="0.25">
      <c r="A208" s="66">
        <v>202</v>
      </c>
      <c r="B208" s="2">
        <f t="shared" si="4"/>
        <v>0.4164392928538283</v>
      </c>
      <c r="C208" s="2">
        <f t="shared" si="4"/>
        <v>0.13627390851960908</v>
      </c>
      <c r="D208" s="2">
        <f t="shared" si="4"/>
        <v>-0.81240683584058249</v>
      </c>
      <c r="E208" s="2">
        <f t="shared" si="4"/>
        <v>-0.48899937590251885</v>
      </c>
      <c r="F208" s="2">
        <f t="shared" si="4"/>
        <v>-1.6270883654377213</v>
      </c>
    </row>
    <row r="209" spans="1:6" x14ac:dyDescent="0.25">
      <c r="A209" s="66">
        <v>203</v>
      </c>
      <c r="B209" s="2">
        <f t="shared" si="4"/>
        <v>0.41506355451416743</v>
      </c>
      <c r="C209" s="2">
        <f t="shared" si="4"/>
        <v>0.13561270378931431</v>
      </c>
      <c r="D209" s="2">
        <f t="shared" si="4"/>
        <v>-0.81785851892724404</v>
      </c>
      <c r="E209" s="2">
        <f t="shared" si="4"/>
        <v>-0.49407969642243876</v>
      </c>
      <c r="F209" s="2">
        <f t="shared" si="4"/>
        <v>-1.6390522504777045</v>
      </c>
    </row>
    <row r="210" spans="1:6" x14ac:dyDescent="0.25">
      <c r="A210" s="66">
        <v>204</v>
      </c>
      <c r="B210" s="2">
        <f t="shared" si="4"/>
        <v>0.41368781617450656</v>
      </c>
      <c r="C210" s="2">
        <f t="shared" si="4"/>
        <v>0.13495149905901954</v>
      </c>
      <c r="D210" s="2">
        <f t="shared" si="4"/>
        <v>-0.82331020201390559</v>
      </c>
      <c r="E210" s="2">
        <f t="shared" si="4"/>
        <v>-0.49916001694235868</v>
      </c>
      <c r="F210" s="2">
        <f t="shared" si="4"/>
        <v>-1.6510161355176878</v>
      </c>
    </row>
    <row r="211" spans="1:6" x14ac:dyDescent="0.25">
      <c r="A211" s="66">
        <v>205</v>
      </c>
      <c r="B211" s="2">
        <f t="shared" si="4"/>
        <v>0.41231207783484564</v>
      </c>
      <c r="C211" s="2">
        <f t="shared" si="4"/>
        <v>0.1342902943287248</v>
      </c>
      <c r="D211" s="2">
        <f t="shared" si="4"/>
        <v>-0.82876188510056692</v>
      </c>
      <c r="E211" s="2">
        <f t="shared" si="4"/>
        <v>-0.50424033746227837</v>
      </c>
      <c r="F211" s="2">
        <f t="shared" si="4"/>
        <v>-1.662980020557671</v>
      </c>
    </row>
    <row r="212" spans="1:6" x14ac:dyDescent="0.25">
      <c r="A212" s="66">
        <v>206</v>
      </c>
      <c r="B212" s="2">
        <f t="shared" si="4"/>
        <v>0.41093633949518477</v>
      </c>
      <c r="C212" s="2">
        <f t="shared" si="4"/>
        <v>0.13362908959843003</v>
      </c>
      <c r="D212" s="2">
        <f t="shared" si="4"/>
        <v>-0.83421356818722847</v>
      </c>
      <c r="E212" s="2">
        <f t="shared" si="4"/>
        <v>-0.50932065798219828</v>
      </c>
      <c r="F212" s="2">
        <f t="shared" si="4"/>
        <v>-1.6749439055976543</v>
      </c>
    </row>
    <row r="213" spans="1:6" x14ac:dyDescent="0.25">
      <c r="A213" s="66">
        <v>207</v>
      </c>
      <c r="B213" s="2">
        <f t="shared" si="4"/>
        <v>0.4095606011555239</v>
      </c>
      <c r="C213" s="2">
        <f t="shared" si="4"/>
        <v>0.13296788486813527</v>
      </c>
      <c r="D213" s="2">
        <f t="shared" si="4"/>
        <v>-0.8396652512738898</v>
      </c>
      <c r="E213" s="2">
        <f t="shared" si="4"/>
        <v>-0.51440097850211819</v>
      </c>
      <c r="F213" s="2">
        <f t="shared" si="4"/>
        <v>-1.6869077906376375</v>
      </c>
    </row>
    <row r="214" spans="1:6" x14ac:dyDescent="0.25">
      <c r="A214" s="66">
        <v>208</v>
      </c>
      <c r="B214" s="2">
        <f t="shared" si="4"/>
        <v>0.40818486281586303</v>
      </c>
      <c r="C214" s="2">
        <f t="shared" si="4"/>
        <v>0.1323066801378405</v>
      </c>
      <c r="D214" s="2">
        <f t="shared" si="4"/>
        <v>-0.84511693436055135</v>
      </c>
      <c r="E214" s="2">
        <f t="shared" si="4"/>
        <v>-0.5194812990220381</v>
      </c>
      <c r="F214" s="2">
        <f t="shared" si="4"/>
        <v>-1.6988716756776208</v>
      </c>
    </row>
    <row r="215" spans="1:6" x14ac:dyDescent="0.25">
      <c r="A215" s="66">
        <v>209</v>
      </c>
      <c r="B215" s="2">
        <f t="shared" si="4"/>
        <v>0.40680912447620216</v>
      </c>
      <c r="C215" s="2">
        <f t="shared" si="4"/>
        <v>0.13164547540754576</v>
      </c>
      <c r="D215" s="2">
        <f t="shared" si="4"/>
        <v>-0.85056861744721268</v>
      </c>
      <c r="E215" s="2">
        <f t="shared" si="4"/>
        <v>-0.52456161954195801</v>
      </c>
      <c r="F215" s="2">
        <f t="shared" si="4"/>
        <v>-1.710835560717604</v>
      </c>
    </row>
    <row r="216" spans="1:6" x14ac:dyDescent="0.25">
      <c r="A216" s="66">
        <v>210</v>
      </c>
      <c r="B216" s="2">
        <f t="shared" si="4"/>
        <v>0.40543338613654128</v>
      </c>
      <c r="C216" s="2">
        <f t="shared" si="4"/>
        <v>0.13098427067725099</v>
      </c>
      <c r="D216" s="2">
        <f t="shared" si="4"/>
        <v>-0.85602030053387423</v>
      </c>
      <c r="E216" s="2">
        <f t="shared" si="4"/>
        <v>-0.52964194006187792</v>
      </c>
      <c r="F216" s="2">
        <f t="shared" si="4"/>
        <v>-1.7227994457575873</v>
      </c>
    </row>
    <row r="217" spans="1:6" x14ac:dyDescent="0.25">
      <c r="A217" s="66">
        <v>211</v>
      </c>
      <c r="B217" s="2">
        <f t="shared" si="4"/>
        <v>0.40405764779688041</v>
      </c>
      <c r="C217" s="2">
        <f t="shared" si="4"/>
        <v>0.13032306594695622</v>
      </c>
      <c r="D217" s="2">
        <f t="shared" si="4"/>
        <v>-0.86147198362053579</v>
      </c>
      <c r="E217" s="2">
        <f t="shared" si="4"/>
        <v>-0.53472226058179784</v>
      </c>
      <c r="F217" s="2">
        <f t="shared" si="4"/>
        <v>-1.7347633307975705</v>
      </c>
    </row>
    <row r="218" spans="1:6" x14ac:dyDescent="0.25">
      <c r="A218" s="66">
        <v>212</v>
      </c>
      <c r="B218" s="2">
        <f t="shared" si="4"/>
        <v>0.40268190945721954</v>
      </c>
      <c r="C218" s="2">
        <f t="shared" si="4"/>
        <v>0.12966186121666146</v>
      </c>
      <c r="D218" s="2">
        <f t="shared" si="4"/>
        <v>-0.86692366670719712</v>
      </c>
      <c r="E218" s="2">
        <f t="shared" si="4"/>
        <v>-0.53980258110171775</v>
      </c>
      <c r="F218" s="2">
        <f t="shared" si="4"/>
        <v>-1.7467272158375537</v>
      </c>
    </row>
    <row r="219" spans="1:6" x14ac:dyDescent="0.25">
      <c r="A219" s="66">
        <v>213</v>
      </c>
      <c r="B219" s="2">
        <f t="shared" si="4"/>
        <v>0.40130617111755862</v>
      </c>
      <c r="C219" s="2">
        <f t="shared" si="4"/>
        <v>0.12900065648636672</v>
      </c>
      <c r="D219" s="2">
        <f t="shared" si="4"/>
        <v>-0.87237534979385867</v>
      </c>
      <c r="E219" s="2">
        <f t="shared" si="4"/>
        <v>-0.54488290162163744</v>
      </c>
      <c r="F219" s="2">
        <f t="shared" si="4"/>
        <v>-1.758691100877537</v>
      </c>
    </row>
    <row r="220" spans="1:6" x14ac:dyDescent="0.25">
      <c r="A220" s="66">
        <v>214</v>
      </c>
      <c r="B220" s="2">
        <f t="shared" si="4"/>
        <v>0.39993043277789775</v>
      </c>
      <c r="C220" s="2">
        <f t="shared" si="4"/>
        <v>0.12833945175607195</v>
      </c>
      <c r="D220" s="2">
        <f t="shared" si="4"/>
        <v>-0.87782703288052</v>
      </c>
      <c r="E220" s="2">
        <f t="shared" si="4"/>
        <v>-0.54996322214155735</v>
      </c>
      <c r="F220" s="2">
        <f t="shared" si="4"/>
        <v>-1.7706549859175202</v>
      </c>
    </row>
    <row r="221" spans="1:6" x14ac:dyDescent="0.25">
      <c r="A221" s="66">
        <v>215</v>
      </c>
      <c r="B221" s="2">
        <f t="shared" si="4"/>
        <v>0.39855469443823688</v>
      </c>
      <c r="C221" s="2">
        <f t="shared" si="4"/>
        <v>0.12767824702577718</v>
      </c>
      <c r="D221" s="2">
        <f t="shared" si="4"/>
        <v>-0.88327871596718155</v>
      </c>
      <c r="E221" s="2">
        <f t="shared" si="4"/>
        <v>-0.55504354266147726</v>
      </c>
      <c r="F221" s="2">
        <f t="shared" si="4"/>
        <v>-1.7826188709575035</v>
      </c>
    </row>
    <row r="222" spans="1:6" x14ac:dyDescent="0.25">
      <c r="A222" s="66">
        <v>216</v>
      </c>
      <c r="B222" s="2">
        <f t="shared" si="4"/>
        <v>0.39717895609857601</v>
      </c>
      <c r="C222" s="2">
        <f t="shared" si="4"/>
        <v>0.12701704229548241</v>
      </c>
      <c r="D222" s="2">
        <f t="shared" si="4"/>
        <v>-0.8887303990538431</v>
      </c>
      <c r="E222" s="2">
        <f t="shared" si="4"/>
        <v>-0.56012386318139717</v>
      </c>
      <c r="F222" s="2">
        <f t="shared" si="4"/>
        <v>-1.7945827559974867</v>
      </c>
    </row>
    <row r="223" spans="1:6" x14ac:dyDescent="0.25">
      <c r="A223" s="66">
        <v>217</v>
      </c>
      <c r="B223" s="2">
        <f t="shared" si="4"/>
        <v>0.39580321775891514</v>
      </c>
      <c r="C223" s="2">
        <f t="shared" si="4"/>
        <v>0.12635583756518765</v>
      </c>
      <c r="D223" s="2">
        <f t="shared" si="4"/>
        <v>-0.89418208214050443</v>
      </c>
      <c r="E223" s="2">
        <f t="shared" si="4"/>
        <v>-0.56520418370131709</v>
      </c>
      <c r="F223" s="2">
        <f t="shared" si="4"/>
        <v>-1.80654664103747</v>
      </c>
    </row>
    <row r="224" spans="1:6" x14ac:dyDescent="0.25">
      <c r="A224" s="66">
        <v>218</v>
      </c>
      <c r="B224" s="2">
        <f t="shared" si="4"/>
        <v>0.39442747941925427</v>
      </c>
      <c r="C224" s="2">
        <f t="shared" si="4"/>
        <v>0.12569463283489291</v>
      </c>
      <c r="D224" s="2">
        <f t="shared" si="4"/>
        <v>-0.89963376522716598</v>
      </c>
      <c r="E224" s="2">
        <f t="shared" si="4"/>
        <v>-0.570284504221237</v>
      </c>
      <c r="F224" s="2">
        <f t="shared" si="4"/>
        <v>-1.8185105260774532</v>
      </c>
    </row>
    <row r="225" spans="1:6" x14ac:dyDescent="0.25">
      <c r="A225" s="66">
        <v>219</v>
      </c>
      <c r="B225" s="2">
        <f t="shared" ref="B225:F275" si="5">((1-(B$6*(EXP(-B$4*B$5*$A225))))/B$5)-($A225/(B$5*B$3))</f>
        <v>0.3930517410795934</v>
      </c>
      <c r="C225" s="2">
        <f t="shared" si="5"/>
        <v>0.12503342810459814</v>
      </c>
      <c r="D225" s="2">
        <f t="shared" si="5"/>
        <v>-0.90508544831382731</v>
      </c>
      <c r="E225" s="2">
        <f t="shared" si="5"/>
        <v>-0.57536482474115691</v>
      </c>
      <c r="F225" s="2">
        <f t="shared" si="5"/>
        <v>-1.8304744111174365</v>
      </c>
    </row>
    <row r="226" spans="1:6" x14ac:dyDescent="0.25">
      <c r="A226" s="66">
        <v>220</v>
      </c>
      <c r="B226" s="2">
        <f t="shared" si="5"/>
        <v>0.39167600273993247</v>
      </c>
      <c r="C226" s="2">
        <f t="shared" si="5"/>
        <v>0.12437222337430337</v>
      </c>
      <c r="D226" s="2">
        <f t="shared" si="5"/>
        <v>-0.91053713140048886</v>
      </c>
      <c r="E226" s="2">
        <f t="shared" si="5"/>
        <v>-0.5804451452610766</v>
      </c>
      <c r="F226" s="2">
        <f t="shared" si="5"/>
        <v>-1.8424382961574197</v>
      </c>
    </row>
    <row r="227" spans="1:6" x14ac:dyDescent="0.25">
      <c r="A227" s="66">
        <v>221</v>
      </c>
      <c r="B227" s="2">
        <f t="shared" si="5"/>
        <v>0.3903002644002716</v>
      </c>
      <c r="C227" s="2">
        <f t="shared" si="5"/>
        <v>0.1237110186440086</v>
      </c>
      <c r="D227" s="2">
        <f t="shared" si="5"/>
        <v>-0.91598881448715019</v>
      </c>
      <c r="E227" s="2">
        <f t="shared" si="5"/>
        <v>-0.58552546578099651</v>
      </c>
      <c r="F227" s="2">
        <f t="shared" si="5"/>
        <v>-1.854402181197403</v>
      </c>
    </row>
    <row r="228" spans="1:6" x14ac:dyDescent="0.25">
      <c r="A228" s="66">
        <v>222</v>
      </c>
      <c r="B228" s="2">
        <f t="shared" si="5"/>
        <v>0.38892452606061073</v>
      </c>
      <c r="C228" s="2">
        <f t="shared" si="5"/>
        <v>0.12304981391371386</v>
      </c>
      <c r="D228" s="2">
        <f t="shared" si="5"/>
        <v>-0.92144049757381175</v>
      </c>
      <c r="E228" s="2">
        <f t="shared" si="5"/>
        <v>-0.59060578630091642</v>
      </c>
      <c r="F228" s="2">
        <f t="shared" si="5"/>
        <v>-1.8663660662373862</v>
      </c>
    </row>
    <row r="229" spans="1:6" x14ac:dyDescent="0.25">
      <c r="A229" s="66">
        <v>223</v>
      </c>
      <c r="B229" s="2">
        <f t="shared" si="5"/>
        <v>0.38754878772094986</v>
      </c>
      <c r="C229" s="2">
        <f t="shared" si="5"/>
        <v>0.12238860918341909</v>
      </c>
      <c r="D229" s="2">
        <f t="shared" si="5"/>
        <v>-0.9268921806604733</v>
      </c>
      <c r="E229" s="2">
        <f t="shared" si="5"/>
        <v>-0.59568610682083634</v>
      </c>
      <c r="F229" s="2">
        <f t="shared" si="5"/>
        <v>-1.8783299512773695</v>
      </c>
    </row>
    <row r="230" spans="1:6" x14ac:dyDescent="0.25">
      <c r="A230" s="66">
        <v>224</v>
      </c>
      <c r="B230" s="2">
        <f t="shared" si="5"/>
        <v>0.38617304938128899</v>
      </c>
      <c r="C230" s="2">
        <f t="shared" si="5"/>
        <v>0.12172740445312433</v>
      </c>
      <c r="D230" s="2">
        <f t="shared" si="5"/>
        <v>-0.93234386374713463</v>
      </c>
      <c r="E230" s="2">
        <f t="shared" si="5"/>
        <v>-0.60076642734075625</v>
      </c>
      <c r="F230" s="2">
        <f t="shared" si="5"/>
        <v>-1.8902938363173527</v>
      </c>
    </row>
    <row r="231" spans="1:6" x14ac:dyDescent="0.25">
      <c r="A231" s="66">
        <v>225</v>
      </c>
      <c r="B231" s="2">
        <f t="shared" si="5"/>
        <v>0.38479731104162812</v>
      </c>
      <c r="C231" s="2">
        <f t="shared" si="5"/>
        <v>0.12106619972282956</v>
      </c>
      <c r="D231" s="2">
        <f t="shared" si="5"/>
        <v>-0.93779554683379618</v>
      </c>
      <c r="E231" s="2">
        <f t="shared" si="5"/>
        <v>-0.60584674786067616</v>
      </c>
      <c r="F231" s="2">
        <f t="shared" si="5"/>
        <v>-1.902257721357336</v>
      </c>
    </row>
    <row r="232" spans="1:6" x14ac:dyDescent="0.25">
      <c r="A232" s="66">
        <v>226</v>
      </c>
      <c r="B232" s="2">
        <f t="shared" si="5"/>
        <v>0.38342157270196725</v>
      </c>
      <c r="C232" s="2">
        <f t="shared" si="5"/>
        <v>0.12040499499253479</v>
      </c>
      <c r="D232" s="2">
        <f t="shared" si="5"/>
        <v>-0.94324722992045751</v>
      </c>
      <c r="E232" s="2">
        <f t="shared" si="5"/>
        <v>-0.61092706838059607</v>
      </c>
      <c r="F232" s="2">
        <f t="shared" si="5"/>
        <v>-1.9142216063973192</v>
      </c>
    </row>
    <row r="233" spans="1:6" x14ac:dyDescent="0.25">
      <c r="A233" s="66">
        <v>227</v>
      </c>
      <c r="B233" s="2">
        <f t="shared" si="5"/>
        <v>0.38204583436230632</v>
      </c>
      <c r="C233" s="2">
        <f t="shared" si="5"/>
        <v>0.11974379026224005</v>
      </c>
      <c r="D233" s="2">
        <f t="shared" si="5"/>
        <v>-0.94869891300711906</v>
      </c>
      <c r="E233" s="2">
        <f t="shared" si="5"/>
        <v>-0.61600738890051598</v>
      </c>
      <c r="F233" s="2">
        <f t="shared" si="5"/>
        <v>-1.9261854914373024</v>
      </c>
    </row>
    <row r="234" spans="1:6" x14ac:dyDescent="0.25">
      <c r="A234" s="66">
        <v>228</v>
      </c>
      <c r="B234" s="2">
        <f t="shared" si="5"/>
        <v>0.38067009602264545</v>
      </c>
      <c r="C234" s="2">
        <f t="shared" si="5"/>
        <v>0.11908258553194528</v>
      </c>
      <c r="D234" s="2">
        <f t="shared" si="5"/>
        <v>-0.95415059609378061</v>
      </c>
      <c r="E234" s="2">
        <f t="shared" si="5"/>
        <v>-0.62108770942043567</v>
      </c>
      <c r="F234" s="2">
        <f t="shared" si="5"/>
        <v>-1.9381493764772857</v>
      </c>
    </row>
    <row r="235" spans="1:6" x14ac:dyDescent="0.25">
      <c r="A235" s="66">
        <v>229</v>
      </c>
      <c r="B235" s="2">
        <f t="shared" si="5"/>
        <v>0.37929435768298458</v>
      </c>
      <c r="C235" s="2">
        <f t="shared" si="5"/>
        <v>0.11842138080165052</v>
      </c>
      <c r="D235" s="2">
        <f t="shared" si="5"/>
        <v>-0.95960227918044194</v>
      </c>
      <c r="E235" s="2">
        <f t="shared" si="5"/>
        <v>-0.62616802994035559</v>
      </c>
      <c r="F235" s="2">
        <f t="shared" si="5"/>
        <v>-1.9501132615172689</v>
      </c>
    </row>
    <row r="236" spans="1:6" x14ac:dyDescent="0.25">
      <c r="A236" s="66">
        <v>230</v>
      </c>
      <c r="B236" s="2">
        <f t="shared" si="5"/>
        <v>0.37791861934332371</v>
      </c>
      <c r="C236" s="2">
        <f t="shared" si="5"/>
        <v>0.11776017607135575</v>
      </c>
      <c r="D236" s="2">
        <f t="shared" si="5"/>
        <v>-0.96505396226710349</v>
      </c>
      <c r="E236" s="2">
        <f t="shared" si="5"/>
        <v>-0.6312483504602755</v>
      </c>
      <c r="F236" s="2">
        <f t="shared" si="5"/>
        <v>-1.9620771465572522</v>
      </c>
    </row>
    <row r="237" spans="1:6" x14ac:dyDescent="0.25">
      <c r="A237" s="66">
        <v>231</v>
      </c>
      <c r="B237" s="2">
        <f t="shared" si="5"/>
        <v>0.37654288100366284</v>
      </c>
      <c r="C237" s="2">
        <f t="shared" si="5"/>
        <v>0.11709897134106101</v>
      </c>
      <c r="D237" s="2">
        <f t="shared" si="5"/>
        <v>-0.97050564535376482</v>
      </c>
      <c r="E237" s="2">
        <f t="shared" si="5"/>
        <v>-0.63632867098019541</v>
      </c>
      <c r="F237" s="2">
        <f t="shared" si="5"/>
        <v>-1.9740410315972354</v>
      </c>
    </row>
    <row r="238" spans="1:6" x14ac:dyDescent="0.25">
      <c r="A238" s="66">
        <v>232</v>
      </c>
      <c r="B238" s="2">
        <f t="shared" si="5"/>
        <v>0.37516714266400197</v>
      </c>
      <c r="C238" s="2">
        <f t="shared" si="5"/>
        <v>0.11643776661076624</v>
      </c>
      <c r="D238" s="2">
        <f t="shared" si="5"/>
        <v>-0.97595732844042637</v>
      </c>
      <c r="E238" s="2">
        <f t="shared" si="5"/>
        <v>-0.64140899150011532</v>
      </c>
      <c r="F238" s="2">
        <f t="shared" si="5"/>
        <v>-1.9860049166372187</v>
      </c>
    </row>
    <row r="239" spans="1:6" x14ac:dyDescent="0.25">
      <c r="A239" s="66">
        <v>233</v>
      </c>
      <c r="B239" s="2">
        <f t="shared" si="5"/>
        <v>0.3737914043243411</v>
      </c>
      <c r="C239" s="2">
        <f t="shared" si="5"/>
        <v>0.11577656188047147</v>
      </c>
      <c r="D239" s="2">
        <f t="shared" si="5"/>
        <v>-0.9814090115270877</v>
      </c>
      <c r="E239" s="2">
        <f t="shared" si="5"/>
        <v>-0.64648931202003523</v>
      </c>
      <c r="F239" s="2">
        <f t="shared" si="5"/>
        <v>-1.9979688016772019</v>
      </c>
    </row>
    <row r="240" spans="1:6" x14ac:dyDescent="0.25">
      <c r="A240" s="66">
        <v>234</v>
      </c>
      <c r="B240" s="2">
        <f t="shared" si="5"/>
        <v>0.37241566598468018</v>
      </c>
      <c r="C240" s="2">
        <f t="shared" si="5"/>
        <v>0.11511535715017671</v>
      </c>
      <c r="D240" s="2">
        <f t="shared" si="5"/>
        <v>-0.98686069461374926</v>
      </c>
      <c r="E240" s="2">
        <f t="shared" si="5"/>
        <v>-0.65156963253995515</v>
      </c>
      <c r="F240" s="2">
        <f t="shared" si="5"/>
        <v>-2.0099326867171854</v>
      </c>
    </row>
    <row r="241" spans="1:6" x14ac:dyDescent="0.25">
      <c r="A241" s="66">
        <v>235</v>
      </c>
      <c r="B241" s="2">
        <f t="shared" si="5"/>
        <v>0.37103992764501931</v>
      </c>
      <c r="C241" s="2">
        <f t="shared" si="5"/>
        <v>0.11445415241988197</v>
      </c>
      <c r="D241" s="2">
        <f t="shared" si="5"/>
        <v>-0.99231237770041081</v>
      </c>
      <c r="E241" s="2">
        <f t="shared" si="5"/>
        <v>-0.65664995305987484</v>
      </c>
      <c r="F241" s="2">
        <f t="shared" si="5"/>
        <v>-2.0218965717571686</v>
      </c>
    </row>
    <row r="242" spans="1:6" x14ac:dyDescent="0.25">
      <c r="A242" s="66">
        <v>236</v>
      </c>
      <c r="B242" s="2">
        <f t="shared" si="5"/>
        <v>0.36966418930535844</v>
      </c>
      <c r="C242" s="2">
        <f t="shared" si="5"/>
        <v>0.1137929476895872</v>
      </c>
      <c r="D242" s="2">
        <f t="shared" si="5"/>
        <v>-0.99776406078707214</v>
      </c>
      <c r="E242" s="2">
        <f t="shared" si="5"/>
        <v>-0.66173027357979475</v>
      </c>
      <c r="F242" s="2">
        <f t="shared" si="5"/>
        <v>-2.0338604567971519</v>
      </c>
    </row>
    <row r="243" spans="1:6" x14ac:dyDescent="0.25">
      <c r="A243" s="66">
        <v>237</v>
      </c>
      <c r="B243" s="2">
        <f t="shared" si="5"/>
        <v>0.36828845096569757</v>
      </c>
      <c r="C243" s="2">
        <f t="shared" si="5"/>
        <v>0.11313174295929243</v>
      </c>
      <c r="D243" s="2">
        <f t="shared" si="5"/>
        <v>-1.0032157438737337</v>
      </c>
      <c r="E243" s="2">
        <f t="shared" si="5"/>
        <v>-0.66681059409971466</v>
      </c>
      <c r="F243" s="2">
        <f t="shared" si="5"/>
        <v>-2.0458243418371351</v>
      </c>
    </row>
    <row r="244" spans="1:6" x14ac:dyDescent="0.25">
      <c r="A244" s="66">
        <v>238</v>
      </c>
      <c r="B244" s="2">
        <f t="shared" si="5"/>
        <v>0.3669127126260367</v>
      </c>
      <c r="C244" s="2">
        <f t="shared" si="5"/>
        <v>0.11247053822899766</v>
      </c>
      <c r="D244" s="2">
        <f t="shared" si="5"/>
        <v>-1.008667426960395</v>
      </c>
      <c r="E244" s="2">
        <f t="shared" si="5"/>
        <v>-0.67189091461963457</v>
      </c>
      <c r="F244" s="2">
        <f t="shared" si="5"/>
        <v>-2.0577882268771184</v>
      </c>
    </row>
    <row r="245" spans="1:6" x14ac:dyDescent="0.25">
      <c r="A245" s="66">
        <v>239</v>
      </c>
      <c r="B245" s="2">
        <f t="shared" si="5"/>
        <v>0.36553697428637583</v>
      </c>
      <c r="C245" s="2">
        <f t="shared" si="5"/>
        <v>0.1118093334987029</v>
      </c>
      <c r="D245" s="2">
        <f t="shared" si="5"/>
        <v>-1.0141191100470566</v>
      </c>
      <c r="E245" s="2">
        <f t="shared" si="5"/>
        <v>-0.67697123513955448</v>
      </c>
      <c r="F245" s="2">
        <f t="shared" si="5"/>
        <v>-2.0697521119171016</v>
      </c>
    </row>
    <row r="246" spans="1:6" x14ac:dyDescent="0.25">
      <c r="A246" s="66">
        <v>240</v>
      </c>
      <c r="B246" s="2">
        <f t="shared" si="5"/>
        <v>0.36416123594671496</v>
      </c>
      <c r="C246" s="2">
        <f t="shared" si="5"/>
        <v>0.11114812876840816</v>
      </c>
      <c r="D246" s="2">
        <f t="shared" si="5"/>
        <v>-1.0195707931337179</v>
      </c>
      <c r="E246" s="2">
        <f t="shared" si="5"/>
        <v>-0.6820515556594744</v>
      </c>
      <c r="F246" s="2">
        <f t="shared" si="5"/>
        <v>-2.0817159969570849</v>
      </c>
    </row>
    <row r="247" spans="1:6" x14ac:dyDescent="0.25">
      <c r="A247" s="66">
        <v>241</v>
      </c>
      <c r="B247" s="2">
        <f t="shared" si="5"/>
        <v>0.36278549760705403</v>
      </c>
      <c r="C247" s="2">
        <f t="shared" si="5"/>
        <v>0.11048692403811339</v>
      </c>
      <c r="D247" s="2">
        <f t="shared" si="5"/>
        <v>-1.0250224762203795</v>
      </c>
      <c r="E247" s="2">
        <f t="shared" si="5"/>
        <v>-0.68713187617939431</v>
      </c>
      <c r="F247" s="2">
        <f t="shared" si="5"/>
        <v>-2.0936798819970681</v>
      </c>
    </row>
    <row r="248" spans="1:6" x14ac:dyDescent="0.25">
      <c r="A248" s="66">
        <v>242</v>
      </c>
      <c r="B248" s="2">
        <f t="shared" si="5"/>
        <v>0.36140975926739316</v>
      </c>
      <c r="C248" s="2">
        <f t="shared" si="5"/>
        <v>0.10982571930781862</v>
      </c>
      <c r="D248" s="2">
        <f t="shared" si="5"/>
        <v>-1.030474159307041</v>
      </c>
      <c r="E248" s="2">
        <f t="shared" si="5"/>
        <v>-0.69221219669931422</v>
      </c>
      <c r="F248" s="2">
        <f t="shared" si="5"/>
        <v>-2.1056437670370514</v>
      </c>
    </row>
    <row r="249" spans="1:6" x14ac:dyDescent="0.25">
      <c r="A249" s="66">
        <v>243</v>
      </c>
      <c r="B249" s="2">
        <f t="shared" si="5"/>
        <v>0.36003402092773229</v>
      </c>
      <c r="C249" s="2">
        <f t="shared" si="5"/>
        <v>0.10916451457752385</v>
      </c>
      <c r="D249" s="2">
        <f t="shared" si="5"/>
        <v>-1.0359258423937023</v>
      </c>
      <c r="E249" s="2">
        <f t="shared" si="5"/>
        <v>-0.69729251721923391</v>
      </c>
      <c r="F249" s="2">
        <f t="shared" si="5"/>
        <v>-2.1176076520770346</v>
      </c>
    </row>
    <row r="250" spans="1:6" x14ac:dyDescent="0.25">
      <c r="A250" s="66">
        <v>244</v>
      </c>
      <c r="B250" s="2">
        <f t="shared" si="5"/>
        <v>0.35865828258807142</v>
      </c>
      <c r="C250" s="2">
        <f t="shared" si="5"/>
        <v>0.10850330984722911</v>
      </c>
      <c r="D250" s="2">
        <f t="shared" si="5"/>
        <v>-1.0413775254803639</v>
      </c>
      <c r="E250" s="2">
        <f t="shared" si="5"/>
        <v>-0.70237283773915382</v>
      </c>
      <c r="F250" s="2">
        <f t="shared" si="5"/>
        <v>-2.1295715371170179</v>
      </c>
    </row>
    <row r="251" spans="1:6" x14ac:dyDescent="0.25">
      <c r="A251" s="66">
        <v>245</v>
      </c>
      <c r="B251" s="2">
        <f t="shared" si="5"/>
        <v>0.35728254424841055</v>
      </c>
      <c r="C251" s="2">
        <f t="shared" si="5"/>
        <v>0.10784210511693434</v>
      </c>
      <c r="D251" s="2">
        <f t="shared" si="5"/>
        <v>-1.0468292085670252</v>
      </c>
      <c r="E251" s="2">
        <f t="shared" si="5"/>
        <v>-0.70745315825907373</v>
      </c>
      <c r="F251" s="2">
        <f t="shared" si="5"/>
        <v>-2.1415354221570011</v>
      </c>
    </row>
    <row r="252" spans="1:6" x14ac:dyDescent="0.25">
      <c r="A252" s="66">
        <v>246</v>
      </c>
      <c r="B252" s="2">
        <f t="shared" si="5"/>
        <v>0.35590680590874968</v>
      </c>
      <c r="C252" s="2">
        <f t="shared" si="5"/>
        <v>0.10718090038663958</v>
      </c>
      <c r="D252" s="2">
        <f t="shared" si="5"/>
        <v>-1.0522808916536868</v>
      </c>
      <c r="E252" s="2">
        <f t="shared" si="5"/>
        <v>-0.71253347877899365</v>
      </c>
      <c r="F252" s="2">
        <f t="shared" si="5"/>
        <v>-2.1534993071969843</v>
      </c>
    </row>
    <row r="253" spans="1:6" x14ac:dyDescent="0.25">
      <c r="A253" s="66">
        <v>247</v>
      </c>
      <c r="B253" s="2">
        <f t="shared" si="5"/>
        <v>0.35453106756908881</v>
      </c>
      <c r="C253" s="2">
        <f t="shared" si="5"/>
        <v>0.10651969565634481</v>
      </c>
      <c r="D253" s="2">
        <f t="shared" si="5"/>
        <v>-1.0577325747403483</v>
      </c>
      <c r="E253" s="2">
        <f t="shared" si="5"/>
        <v>-0.71761379929891356</v>
      </c>
      <c r="F253" s="2">
        <f t="shared" si="5"/>
        <v>-2.1654631922369676</v>
      </c>
    </row>
    <row r="254" spans="1:6" x14ac:dyDescent="0.25">
      <c r="A254" s="66">
        <v>248</v>
      </c>
      <c r="B254" s="2">
        <f t="shared" si="5"/>
        <v>0.35315532922942794</v>
      </c>
      <c r="C254" s="2">
        <f t="shared" si="5"/>
        <v>0.10585849092605007</v>
      </c>
      <c r="D254" s="2">
        <f t="shared" si="5"/>
        <v>-1.0631842578270096</v>
      </c>
      <c r="E254" s="2">
        <f t="shared" si="5"/>
        <v>-0.72269411981883347</v>
      </c>
      <c r="F254" s="2">
        <f t="shared" si="5"/>
        <v>-2.1774270772769508</v>
      </c>
    </row>
    <row r="255" spans="1:6" x14ac:dyDescent="0.25">
      <c r="A255" s="66">
        <v>249</v>
      </c>
      <c r="B255" s="2">
        <f t="shared" si="5"/>
        <v>0.35177959088976701</v>
      </c>
      <c r="C255" s="2">
        <f t="shared" si="5"/>
        <v>0.1051972861957553</v>
      </c>
      <c r="D255" s="2">
        <f t="shared" si="5"/>
        <v>-1.0686359409136712</v>
      </c>
      <c r="E255" s="2">
        <f t="shared" si="5"/>
        <v>-0.72777444033875338</v>
      </c>
      <c r="F255" s="2">
        <f t="shared" si="5"/>
        <v>-2.1893909623169341</v>
      </c>
    </row>
    <row r="256" spans="1:6" x14ac:dyDescent="0.25">
      <c r="A256" s="66">
        <v>250</v>
      </c>
      <c r="B256" s="2">
        <f t="shared" si="5"/>
        <v>0.35040385255010614</v>
      </c>
      <c r="C256" s="2">
        <f t="shared" si="5"/>
        <v>0.10453608146546053</v>
      </c>
      <c r="D256" s="2">
        <f t="shared" si="5"/>
        <v>-1.0740876240003325</v>
      </c>
      <c r="E256" s="2">
        <f t="shared" si="5"/>
        <v>-0.73285476085867307</v>
      </c>
      <c r="F256" s="2">
        <f t="shared" si="5"/>
        <v>-2.2013548473569173</v>
      </c>
    </row>
    <row r="257" spans="1:6" x14ac:dyDescent="0.25">
      <c r="A257" s="66">
        <v>251</v>
      </c>
      <c r="B257" s="2">
        <f t="shared" si="5"/>
        <v>0.34902811421044527</v>
      </c>
      <c r="C257" s="2">
        <f t="shared" si="5"/>
        <v>0.10387487673516577</v>
      </c>
      <c r="D257" s="2">
        <f t="shared" si="5"/>
        <v>-1.0795393070869941</v>
      </c>
      <c r="E257" s="2">
        <f t="shared" si="5"/>
        <v>-0.73793508137859298</v>
      </c>
      <c r="F257" s="2">
        <f t="shared" si="5"/>
        <v>-2.2133187323969006</v>
      </c>
    </row>
    <row r="258" spans="1:6" x14ac:dyDescent="0.25">
      <c r="A258" s="66">
        <v>252</v>
      </c>
      <c r="B258" s="2">
        <f t="shared" si="5"/>
        <v>0.3476523758707844</v>
      </c>
      <c r="C258" s="2">
        <f t="shared" si="5"/>
        <v>0.103213672004871</v>
      </c>
      <c r="D258" s="2">
        <f t="shared" si="5"/>
        <v>-1.0849909901736554</v>
      </c>
      <c r="E258" s="2">
        <f t="shared" si="5"/>
        <v>-0.74301540189851289</v>
      </c>
      <c r="F258" s="2">
        <f t="shared" si="5"/>
        <v>-2.2252826174368838</v>
      </c>
    </row>
    <row r="259" spans="1:6" x14ac:dyDescent="0.25">
      <c r="A259" s="66">
        <v>253</v>
      </c>
      <c r="B259" s="2">
        <f t="shared" si="5"/>
        <v>0.34627663753112353</v>
      </c>
      <c r="C259" s="2">
        <f t="shared" si="5"/>
        <v>0.10255246727457626</v>
      </c>
      <c r="D259" s="2">
        <f t="shared" si="5"/>
        <v>-1.090442673260317</v>
      </c>
      <c r="E259" s="2">
        <f t="shared" si="5"/>
        <v>-0.74809572241843281</v>
      </c>
      <c r="F259" s="2">
        <f t="shared" si="5"/>
        <v>-2.2372465024768671</v>
      </c>
    </row>
    <row r="260" spans="1:6" x14ac:dyDescent="0.25">
      <c r="A260" s="66">
        <v>254</v>
      </c>
      <c r="B260" s="2">
        <f t="shared" si="5"/>
        <v>0.34490089919146266</v>
      </c>
      <c r="C260" s="2">
        <f t="shared" si="5"/>
        <v>0.10189126254428149</v>
      </c>
      <c r="D260" s="2">
        <f t="shared" si="5"/>
        <v>-1.0958943563469785</v>
      </c>
      <c r="E260" s="2">
        <f t="shared" si="5"/>
        <v>-0.75317604293835272</v>
      </c>
      <c r="F260" s="2">
        <f t="shared" si="5"/>
        <v>-2.2492103875168503</v>
      </c>
    </row>
    <row r="261" spans="1:6" x14ac:dyDescent="0.25">
      <c r="A261" s="66">
        <v>255</v>
      </c>
      <c r="B261" s="2">
        <f t="shared" si="5"/>
        <v>0.34352516085180179</v>
      </c>
      <c r="C261" s="2">
        <f t="shared" si="5"/>
        <v>0.10123005781398672</v>
      </c>
      <c r="D261" s="2">
        <f t="shared" si="5"/>
        <v>-1.1013460394336398</v>
      </c>
      <c r="E261" s="2">
        <f t="shared" si="5"/>
        <v>-0.75825636345827263</v>
      </c>
      <c r="F261" s="2">
        <f t="shared" si="5"/>
        <v>-2.2611742725568336</v>
      </c>
    </row>
    <row r="262" spans="1:6" x14ac:dyDescent="0.25">
      <c r="A262" s="67">
        <v>256</v>
      </c>
      <c r="B262" s="3">
        <f t="shared" si="5"/>
        <v>0.34214942251214087</v>
      </c>
      <c r="C262" s="3">
        <f t="shared" si="5"/>
        <v>0.10056885308369196</v>
      </c>
      <c r="D262" s="3">
        <f t="shared" si="5"/>
        <v>-1.1067977225203014</v>
      </c>
      <c r="E262" s="3">
        <f t="shared" si="5"/>
        <v>-0.76333668397819254</v>
      </c>
      <c r="F262" s="3">
        <f t="shared" si="5"/>
        <v>-2.2731381575968168</v>
      </c>
    </row>
    <row r="263" spans="1:6" x14ac:dyDescent="0.25">
      <c r="A263" s="66">
        <v>257</v>
      </c>
      <c r="B263" s="2">
        <f t="shared" si="5"/>
        <v>0.34077368417248</v>
      </c>
      <c r="C263" s="2">
        <f t="shared" si="5"/>
        <v>9.9907648353397216E-2</v>
      </c>
      <c r="D263" s="2">
        <f t="shared" si="5"/>
        <v>-1.1122494056069627</v>
      </c>
      <c r="E263" s="2">
        <f t="shared" si="5"/>
        <v>-0.76841700449811245</v>
      </c>
      <c r="F263" s="2">
        <f t="shared" si="5"/>
        <v>-2.2851020426368001</v>
      </c>
    </row>
    <row r="264" spans="1:6" x14ac:dyDescent="0.25">
      <c r="A264" s="66">
        <v>258</v>
      </c>
      <c r="B264" s="2">
        <f t="shared" si="5"/>
        <v>0.33939794583281913</v>
      </c>
      <c r="C264" s="2">
        <f t="shared" si="5"/>
        <v>9.9246443623102448E-2</v>
      </c>
      <c r="D264" s="2">
        <f t="shared" si="5"/>
        <v>-1.1177010886936243</v>
      </c>
      <c r="E264" s="2">
        <f t="shared" si="5"/>
        <v>-0.77349732501803214</v>
      </c>
      <c r="F264" s="2">
        <f t="shared" si="5"/>
        <v>-2.2970659276767833</v>
      </c>
    </row>
    <row r="265" spans="1:6" x14ac:dyDescent="0.25">
      <c r="A265" s="66">
        <v>259</v>
      </c>
      <c r="B265" s="2">
        <f t="shared" si="5"/>
        <v>0.33802220749315826</v>
      </c>
      <c r="C265" s="2">
        <f t="shared" si="5"/>
        <v>9.8585238892807681E-2</v>
      </c>
      <c r="D265" s="2">
        <f t="shared" si="5"/>
        <v>-1.1231527717802858</v>
      </c>
      <c r="E265" s="2">
        <f t="shared" si="5"/>
        <v>-0.77857764553795206</v>
      </c>
      <c r="F265" s="2">
        <f t="shared" si="5"/>
        <v>-2.3090298127167665</v>
      </c>
    </row>
    <row r="266" spans="1:6" x14ac:dyDescent="0.25">
      <c r="A266" s="66">
        <v>260</v>
      </c>
      <c r="B266" s="2">
        <f t="shared" si="5"/>
        <v>0.33664646915349739</v>
      </c>
      <c r="C266" s="2">
        <f t="shared" si="5"/>
        <v>9.7924034162512913E-2</v>
      </c>
      <c r="D266" s="2">
        <f t="shared" si="5"/>
        <v>-1.1286044548669472</v>
      </c>
      <c r="E266" s="2">
        <f t="shared" si="5"/>
        <v>-0.78365796605787197</v>
      </c>
      <c r="F266" s="2">
        <f t="shared" si="5"/>
        <v>-2.3209936977567498</v>
      </c>
    </row>
    <row r="267" spans="1:6" x14ac:dyDescent="0.25">
      <c r="A267" s="66">
        <v>261</v>
      </c>
      <c r="B267" s="2">
        <f t="shared" si="5"/>
        <v>0.33527073081383651</v>
      </c>
      <c r="C267" s="2">
        <f t="shared" si="5"/>
        <v>9.7262829432218145E-2</v>
      </c>
      <c r="D267" s="2">
        <f t="shared" si="5"/>
        <v>-1.1340561379536087</v>
      </c>
      <c r="E267" s="2">
        <f t="shared" si="5"/>
        <v>-0.78873828657779188</v>
      </c>
      <c r="F267" s="2">
        <f t="shared" si="5"/>
        <v>-2.332957582796733</v>
      </c>
    </row>
    <row r="268" spans="1:6" x14ac:dyDescent="0.25">
      <c r="A268" s="66">
        <v>262</v>
      </c>
      <c r="B268" s="2">
        <f t="shared" si="5"/>
        <v>0.33389499247417564</v>
      </c>
      <c r="C268" s="2">
        <f t="shared" si="5"/>
        <v>9.6601624701923405E-2</v>
      </c>
      <c r="D268" s="2">
        <f t="shared" si="5"/>
        <v>-1.13950782104027</v>
      </c>
      <c r="E268" s="2">
        <f t="shared" si="5"/>
        <v>-0.79381860709771179</v>
      </c>
      <c r="F268" s="2">
        <f t="shared" si="5"/>
        <v>-2.3449214678367163</v>
      </c>
    </row>
    <row r="269" spans="1:6" x14ac:dyDescent="0.25">
      <c r="A269" s="66">
        <v>263</v>
      </c>
      <c r="B269" s="2">
        <f t="shared" si="5"/>
        <v>0.33251925413451472</v>
      </c>
      <c r="C269" s="2">
        <f t="shared" si="5"/>
        <v>9.5940419971628638E-2</v>
      </c>
      <c r="D269" s="2">
        <f t="shared" si="5"/>
        <v>-1.1449595041269316</v>
      </c>
      <c r="E269" s="2">
        <f t="shared" si="5"/>
        <v>-0.7988989276176317</v>
      </c>
      <c r="F269" s="2">
        <f t="shared" si="5"/>
        <v>-2.3568853528766995</v>
      </c>
    </row>
    <row r="270" spans="1:6" x14ac:dyDescent="0.25">
      <c r="A270" s="66">
        <v>264</v>
      </c>
      <c r="B270" s="2">
        <f t="shared" si="5"/>
        <v>0.33114351579485385</v>
      </c>
      <c r="C270" s="2">
        <f t="shared" si="5"/>
        <v>9.527921524133387E-2</v>
      </c>
      <c r="D270" s="2">
        <f t="shared" si="5"/>
        <v>-1.1504111872135929</v>
      </c>
      <c r="E270" s="2">
        <f t="shared" si="5"/>
        <v>-0.80397924813755162</v>
      </c>
      <c r="F270" s="2">
        <f t="shared" si="5"/>
        <v>-2.3688492379166828</v>
      </c>
    </row>
    <row r="271" spans="1:6" x14ac:dyDescent="0.25">
      <c r="A271" s="66">
        <v>265</v>
      </c>
      <c r="B271" s="2">
        <f t="shared" si="5"/>
        <v>0.32976777745519298</v>
      </c>
      <c r="C271" s="2">
        <f t="shared" si="5"/>
        <v>9.4618010511039102E-2</v>
      </c>
      <c r="D271" s="2">
        <f t="shared" si="5"/>
        <v>-1.1558628703002545</v>
      </c>
      <c r="E271" s="2">
        <f t="shared" si="5"/>
        <v>-0.80905956865747131</v>
      </c>
      <c r="F271" s="2">
        <f t="shared" si="5"/>
        <v>-2.380813122956666</v>
      </c>
    </row>
    <row r="272" spans="1:6" x14ac:dyDescent="0.25">
      <c r="A272" s="66">
        <v>266</v>
      </c>
      <c r="B272" s="2">
        <f t="shared" si="5"/>
        <v>0.32839203911553211</v>
      </c>
      <c r="C272" s="2">
        <f t="shared" si="5"/>
        <v>9.3956805780744362E-2</v>
      </c>
      <c r="D272" s="2">
        <f t="shared" si="5"/>
        <v>-1.161314553386916</v>
      </c>
      <c r="E272" s="2">
        <f t="shared" si="5"/>
        <v>-0.81413988917739122</v>
      </c>
      <c r="F272" s="2">
        <f t="shared" si="5"/>
        <v>-2.3927770079966493</v>
      </c>
    </row>
    <row r="273" spans="1:6" x14ac:dyDescent="0.25">
      <c r="A273" s="66">
        <v>267</v>
      </c>
      <c r="B273" s="2">
        <f t="shared" si="5"/>
        <v>0.32701630077587124</v>
      </c>
      <c r="C273" s="2">
        <f t="shared" si="5"/>
        <v>9.3295601050449595E-2</v>
      </c>
      <c r="D273" s="2">
        <f t="shared" si="5"/>
        <v>-1.1667662364735774</v>
      </c>
      <c r="E273" s="2">
        <f t="shared" si="5"/>
        <v>-0.81922020969731113</v>
      </c>
      <c r="F273" s="2">
        <f t="shared" si="5"/>
        <v>-2.4047408930366325</v>
      </c>
    </row>
    <row r="274" spans="1:6" x14ac:dyDescent="0.25">
      <c r="A274" s="66">
        <v>268</v>
      </c>
      <c r="B274" s="2">
        <f t="shared" si="5"/>
        <v>0.32564056243621037</v>
      </c>
      <c r="C274" s="2">
        <f t="shared" si="5"/>
        <v>9.2634396320154827E-2</v>
      </c>
      <c r="D274" s="2">
        <f t="shared" si="5"/>
        <v>-1.1722179195602389</v>
      </c>
      <c r="E274" s="2">
        <f t="shared" si="5"/>
        <v>-0.82430053021723104</v>
      </c>
      <c r="F274" s="2">
        <f t="shared" si="5"/>
        <v>-2.4167047780766158</v>
      </c>
    </row>
    <row r="275" spans="1:6" x14ac:dyDescent="0.25">
      <c r="A275" s="66">
        <v>269</v>
      </c>
      <c r="B275" s="2">
        <f t="shared" si="5"/>
        <v>0.3242648240965495</v>
      </c>
      <c r="C275" s="2">
        <f t="shared" si="5"/>
        <v>9.1973191589860059E-2</v>
      </c>
      <c r="D275" s="2">
        <f t="shared" si="5"/>
        <v>-1.1776696026469002</v>
      </c>
      <c r="E275" s="2">
        <f t="shared" si="5"/>
        <v>-0.82938085073715095</v>
      </c>
      <c r="F275" s="2">
        <f t="shared" si="5"/>
        <v>-2.428668663116599</v>
      </c>
    </row>
    <row r="276" spans="1:6" x14ac:dyDescent="0.25">
      <c r="A276" s="66">
        <v>270</v>
      </c>
      <c r="B276" s="2">
        <f t="shared" ref="B276:F326" si="6">((1-(B$6*(EXP(-B$4*B$5*$A276))))/B$5)-($A276/(B$5*B$3))</f>
        <v>0.32288908575688857</v>
      </c>
      <c r="C276" s="2">
        <f t="shared" si="6"/>
        <v>9.1311986859565319E-2</v>
      </c>
      <c r="D276" s="2">
        <f t="shared" si="6"/>
        <v>-1.1831212857335618</v>
      </c>
      <c r="E276" s="2">
        <f t="shared" si="6"/>
        <v>-0.83446117125707087</v>
      </c>
      <c r="F276" s="2">
        <f t="shared" si="6"/>
        <v>-2.4406325481565823</v>
      </c>
    </row>
    <row r="277" spans="1:6" x14ac:dyDescent="0.25">
      <c r="A277" s="66">
        <v>271</v>
      </c>
      <c r="B277" s="2">
        <f t="shared" si="6"/>
        <v>0.3215133474172277</v>
      </c>
      <c r="C277" s="2">
        <f t="shared" si="6"/>
        <v>9.0650782129270552E-2</v>
      </c>
      <c r="D277" s="2">
        <f t="shared" si="6"/>
        <v>-1.1885729688202231</v>
      </c>
      <c r="E277" s="2">
        <f t="shared" si="6"/>
        <v>-0.83954149177699078</v>
      </c>
      <c r="F277" s="2">
        <f t="shared" si="6"/>
        <v>-2.4525964331965655</v>
      </c>
    </row>
    <row r="278" spans="1:6" x14ac:dyDescent="0.25">
      <c r="A278" s="66">
        <v>272</v>
      </c>
      <c r="B278" s="2">
        <f t="shared" si="6"/>
        <v>0.32013760907756683</v>
      </c>
      <c r="C278" s="2">
        <f t="shared" si="6"/>
        <v>8.9989577398975784E-2</v>
      </c>
      <c r="D278" s="2">
        <f t="shared" si="6"/>
        <v>-1.1940246519068847</v>
      </c>
      <c r="E278" s="2">
        <f t="shared" si="6"/>
        <v>-0.84462181229691069</v>
      </c>
      <c r="F278" s="2">
        <f t="shared" si="6"/>
        <v>-2.4645603182365488</v>
      </c>
    </row>
    <row r="279" spans="1:6" x14ac:dyDescent="0.25">
      <c r="A279" s="66">
        <v>273</v>
      </c>
      <c r="B279" s="2">
        <f t="shared" si="6"/>
        <v>0.31876187073790596</v>
      </c>
      <c r="C279" s="2">
        <f t="shared" si="6"/>
        <v>8.9328372668681016E-2</v>
      </c>
      <c r="D279" s="2">
        <f t="shared" si="6"/>
        <v>-1.1994763349935462</v>
      </c>
      <c r="E279" s="2">
        <f t="shared" si="6"/>
        <v>-0.84970213281683038</v>
      </c>
      <c r="F279" s="2">
        <f t="shared" si="6"/>
        <v>-2.476524203276532</v>
      </c>
    </row>
    <row r="280" spans="1:6" x14ac:dyDescent="0.25">
      <c r="A280" s="66">
        <v>274</v>
      </c>
      <c r="B280" s="2">
        <f t="shared" si="6"/>
        <v>0.31738613239824509</v>
      </c>
      <c r="C280" s="2">
        <f t="shared" si="6"/>
        <v>8.8667167938386249E-2</v>
      </c>
      <c r="D280" s="2">
        <f t="shared" si="6"/>
        <v>-1.2049280180802076</v>
      </c>
      <c r="E280" s="2">
        <f t="shared" si="6"/>
        <v>-0.85478245333675029</v>
      </c>
      <c r="F280" s="2">
        <f t="shared" si="6"/>
        <v>-2.4884880883165152</v>
      </c>
    </row>
    <row r="281" spans="1:6" x14ac:dyDescent="0.25">
      <c r="A281" s="66">
        <v>275</v>
      </c>
      <c r="B281" s="2">
        <f t="shared" si="6"/>
        <v>0.31601039405858422</v>
      </c>
      <c r="C281" s="2">
        <f t="shared" si="6"/>
        <v>8.8005963208091509E-2</v>
      </c>
      <c r="D281" s="2">
        <f t="shared" si="6"/>
        <v>-1.2103797011668691</v>
      </c>
      <c r="E281" s="2">
        <f t="shared" si="6"/>
        <v>-0.8598627738566702</v>
      </c>
      <c r="F281" s="2">
        <f t="shared" si="6"/>
        <v>-2.5004519733564985</v>
      </c>
    </row>
    <row r="282" spans="1:6" x14ac:dyDescent="0.25">
      <c r="A282" s="66">
        <v>276</v>
      </c>
      <c r="B282" s="2">
        <f t="shared" si="6"/>
        <v>0.31463465571892335</v>
      </c>
      <c r="C282" s="2">
        <f t="shared" si="6"/>
        <v>8.7344758477796741E-2</v>
      </c>
      <c r="D282" s="2">
        <f t="shared" si="6"/>
        <v>-1.2158313842535304</v>
      </c>
      <c r="E282" s="2">
        <f t="shared" si="6"/>
        <v>-0.86494309437659012</v>
      </c>
      <c r="F282" s="2">
        <f t="shared" si="6"/>
        <v>-2.5124158583964817</v>
      </c>
    </row>
    <row r="283" spans="1:6" x14ac:dyDescent="0.25">
      <c r="A283" s="66">
        <v>277</v>
      </c>
      <c r="B283" s="2">
        <f t="shared" si="6"/>
        <v>0.31325891737926242</v>
      </c>
      <c r="C283" s="2">
        <f t="shared" si="6"/>
        <v>8.6683553747501974E-2</v>
      </c>
      <c r="D283" s="2">
        <f t="shared" si="6"/>
        <v>-1.221283067340192</v>
      </c>
      <c r="E283" s="2">
        <f t="shared" si="6"/>
        <v>-0.87002341489651003</v>
      </c>
      <c r="F283" s="2">
        <f t="shared" si="6"/>
        <v>-2.524379743436465</v>
      </c>
    </row>
    <row r="284" spans="1:6" x14ac:dyDescent="0.25">
      <c r="A284" s="66">
        <v>278</v>
      </c>
      <c r="B284" s="2">
        <f t="shared" si="6"/>
        <v>0.31188317903960155</v>
      </c>
      <c r="C284" s="2">
        <f t="shared" si="6"/>
        <v>8.6022349017207206E-2</v>
      </c>
      <c r="D284" s="2">
        <f t="shared" si="6"/>
        <v>-1.2267347504268535</v>
      </c>
      <c r="E284" s="2">
        <f t="shared" si="6"/>
        <v>-0.87510373541642994</v>
      </c>
      <c r="F284" s="2">
        <f t="shared" si="6"/>
        <v>-2.5363436284764482</v>
      </c>
    </row>
    <row r="285" spans="1:6" x14ac:dyDescent="0.25">
      <c r="A285" s="66">
        <v>279</v>
      </c>
      <c r="B285" s="2">
        <f t="shared" si="6"/>
        <v>0.31050744069994068</v>
      </c>
      <c r="C285" s="2">
        <f t="shared" si="6"/>
        <v>8.5361144286912466E-2</v>
      </c>
      <c r="D285" s="2">
        <f t="shared" si="6"/>
        <v>-1.2321864335135149</v>
      </c>
      <c r="E285" s="2">
        <f t="shared" si="6"/>
        <v>-0.88018405593634985</v>
      </c>
      <c r="F285" s="2">
        <f t="shared" si="6"/>
        <v>-2.5483075135164315</v>
      </c>
    </row>
    <row r="286" spans="1:6" x14ac:dyDescent="0.25">
      <c r="A286" s="66">
        <v>280</v>
      </c>
      <c r="B286" s="2">
        <f t="shared" si="6"/>
        <v>0.30913170236027981</v>
      </c>
      <c r="C286" s="2">
        <f t="shared" si="6"/>
        <v>8.4699939556617698E-2</v>
      </c>
      <c r="D286" s="2">
        <f t="shared" si="6"/>
        <v>-1.2376381166001764</v>
      </c>
      <c r="E286" s="2">
        <f t="shared" si="6"/>
        <v>-0.88526437645626954</v>
      </c>
      <c r="F286" s="2">
        <f t="shared" si="6"/>
        <v>-2.5602713985564147</v>
      </c>
    </row>
    <row r="287" spans="1:6" x14ac:dyDescent="0.25">
      <c r="A287" s="66">
        <v>281</v>
      </c>
      <c r="B287" s="2">
        <f t="shared" si="6"/>
        <v>0.30775596402061894</v>
      </c>
      <c r="C287" s="2">
        <f t="shared" si="6"/>
        <v>8.4038734826322931E-2</v>
      </c>
      <c r="D287" s="2">
        <f t="shared" si="6"/>
        <v>-1.2430897996868377</v>
      </c>
      <c r="E287" s="2">
        <f t="shared" si="6"/>
        <v>-0.89034469697618945</v>
      </c>
      <c r="F287" s="2">
        <f t="shared" si="6"/>
        <v>-2.572235283596398</v>
      </c>
    </row>
    <row r="288" spans="1:6" x14ac:dyDescent="0.25">
      <c r="A288" s="66">
        <v>282</v>
      </c>
      <c r="B288" s="2">
        <f t="shared" si="6"/>
        <v>0.30638022568095807</v>
      </c>
      <c r="C288" s="2">
        <f t="shared" si="6"/>
        <v>8.3377530096028163E-2</v>
      </c>
      <c r="D288" s="2">
        <f t="shared" si="6"/>
        <v>-1.2485414827734993</v>
      </c>
      <c r="E288" s="2">
        <f t="shared" si="6"/>
        <v>-0.89542501749610937</v>
      </c>
      <c r="F288" s="2">
        <f t="shared" si="6"/>
        <v>-2.5841991686363812</v>
      </c>
    </row>
    <row r="289" spans="1:6" x14ac:dyDescent="0.25">
      <c r="A289" s="66">
        <v>283</v>
      </c>
      <c r="B289" s="2">
        <f t="shared" si="6"/>
        <v>0.3050044873412972</v>
      </c>
      <c r="C289" s="2">
        <f t="shared" si="6"/>
        <v>8.2716325365733395E-2</v>
      </c>
      <c r="D289" s="2">
        <f t="shared" si="6"/>
        <v>-1.2539931658601606</v>
      </c>
      <c r="E289" s="2">
        <f t="shared" si="6"/>
        <v>-0.90050533801602928</v>
      </c>
      <c r="F289" s="2">
        <f t="shared" si="6"/>
        <v>-2.5961630536763645</v>
      </c>
    </row>
    <row r="290" spans="1:6" x14ac:dyDescent="0.25">
      <c r="A290" s="66">
        <v>284</v>
      </c>
      <c r="B290" s="2">
        <f t="shared" si="6"/>
        <v>0.30362874900163633</v>
      </c>
      <c r="C290" s="2">
        <f t="shared" si="6"/>
        <v>8.2055120635438655E-2</v>
      </c>
      <c r="D290" s="2">
        <f t="shared" si="6"/>
        <v>-1.2594448489468222</v>
      </c>
      <c r="E290" s="2">
        <f t="shared" si="6"/>
        <v>-0.90558565853594919</v>
      </c>
      <c r="F290" s="2">
        <f t="shared" si="6"/>
        <v>-2.6081269387163477</v>
      </c>
    </row>
    <row r="291" spans="1:6" x14ac:dyDescent="0.25">
      <c r="A291" s="66">
        <v>285</v>
      </c>
      <c r="B291" s="2">
        <f t="shared" si="6"/>
        <v>0.30225301066197541</v>
      </c>
      <c r="C291" s="2">
        <f t="shared" si="6"/>
        <v>8.1393915905143888E-2</v>
      </c>
      <c r="D291" s="2">
        <f t="shared" si="6"/>
        <v>-1.2648965320334837</v>
      </c>
      <c r="E291" s="2">
        <f t="shared" si="6"/>
        <v>-0.9106659790558691</v>
      </c>
      <c r="F291" s="2">
        <f t="shared" si="6"/>
        <v>-2.620090823756331</v>
      </c>
    </row>
    <row r="292" spans="1:6" x14ac:dyDescent="0.25">
      <c r="A292" s="66">
        <v>286</v>
      </c>
      <c r="B292" s="2">
        <f t="shared" si="6"/>
        <v>0.30087727232231454</v>
      </c>
      <c r="C292" s="2">
        <f t="shared" si="6"/>
        <v>8.073271117484912E-2</v>
      </c>
      <c r="D292" s="2">
        <f t="shared" si="6"/>
        <v>-1.2703482151201451</v>
      </c>
      <c r="E292" s="2">
        <f t="shared" si="6"/>
        <v>-0.91574629957578901</v>
      </c>
      <c r="F292" s="2">
        <f t="shared" si="6"/>
        <v>-2.6320547087963142</v>
      </c>
    </row>
    <row r="293" spans="1:6" x14ac:dyDescent="0.25">
      <c r="A293" s="66">
        <v>287</v>
      </c>
      <c r="B293" s="2">
        <f t="shared" si="6"/>
        <v>0.29950153398265367</v>
      </c>
      <c r="C293" s="2">
        <f t="shared" si="6"/>
        <v>8.0071506444554352E-2</v>
      </c>
      <c r="D293" s="2">
        <f t="shared" si="6"/>
        <v>-1.2757998982068066</v>
      </c>
      <c r="E293" s="2">
        <f t="shared" si="6"/>
        <v>-0.9208266200957087</v>
      </c>
      <c r="F293" s="2">
        <f t="shared" si="6"/>
        <v>-2.6440185938362974</v>
      </c>
    </row>
    <row r="294" spans="1:6" x14ac:dyDescent="0.25">
      <c r="A294" s="66">
        <v>288</v>
      </c>
      <c r="B294" s="2">
        <f t="shared" si="6"/>
        <v>0.2981257956429928</v>
      </c>
      <c r="C294" s="2">
        <f t="shared" si="6"/>
        <v>7.9410301714259612E-2</v>
      </c>
      <c r="D294" s="2">
        <f t="shared" si="6"/>
        <v>-1.2812515812934679</v>
      </c>
      <c r="E294" s="2">
        <f t="shared" si="6"/>
        <v>-0.92590694061562862</v>
      </c>
      <c r="F294" s="2">
        <f t="shared" si="6"/>
        <v>-2.6559824788762807</v>
      </c>
    </row>
    <row r="295" spans="1:6" x14ac:dyDescent="0.25">
      <c r="A295" s="66">
        <v>289</v>
      </c>
      <c r="B295" s="2">
        <f t="shared" si="6"/>
        <v>0.29675005730333193</v>
      </c>
      <c r="C295" s="2">
        <f t="shared" si="6"/>
        <v>7.8749096983964845E-2</v>
      </c>
      <c r="D295" s="2">
        <f t="shared" si="6"/>
        <v>-1.2867032643801295</v>
      </c>
      <c r="E295" s="2">
        <f t="shared" si="6"/>
        <v>-0.93098726113554853</v>
      </c>
      <c r="F295" s="2">
        <f t="shared" si="6"/>
        <v>-2.6679463639162639</v>
      </c>
    </row>
    <row r="296" spans="1:6" x14ac:dyDescent="0.25">
      <c r="A296" s="66">
        <v>290</v>
      </c>
      <c r="B296" s="2">
        <f t="shared" si="6"/>
        <v>0.29537431896367106</v>
      </c>
      <c r="C296" s="2">
        <f t="shared" si="6"/>
        <v>7.8087892253670077E-2</v>
      </c>
      <c r="D296" s="2">
        <f t="shared" si="6"/>
        <v>-1.292154947466791</v>
      </c>
      <c r="E296" s="2">
        <f t="shared" si="6"/>
        <v>-0.93606758165546844</v>
      </c>
      <c r="F296" s="2">
        <f t="shared" si="6"/>
        <v>-2.6799102489562472</v>
      </c>
    </row>
    <row r="297" spans="1:6" x14ac:dyDescent="0.25">
      <c r="A297" s="66">
        <v>291</v>
      </c>
      <c r="B297" s="2">
        <f t="shared" si="6"/>
        <v>0.29399858062401019</v>
      </c>
      <c r="C297" s="2">
        <f t="shared" si="6"/>
        <v>7.7426687523375309E-2</v>
      </c>
      <c r="D297" s="2">
        <f t="shared" si="6"/>
        <v>-1.2976066305534524</v>
      </c>
      <c r="E297" s="2">
        <f t="shared" si="6"/>
        <v>-0.94114790217538835</v>
      </c>
      <c r="F297" s="2">
        <f t="shared" si="6"/>
        <v>-2.6918741339962304</v>
      </c>
    </row>
    <row r="298" spans="1:6" x14ac:dyDescent="0.25">
      <c r="A298" s="66">
        <v>292</v>
      </c>
      <c r="B298" s="2">
        <f t="shared" si="6"/>
        <v>0.29262284228434926</v>
      </c>
      <c r="C298" s="2">
        <f t="shared" si="6"/>
        <v>7.6765482793080569E-2</v>
      </c>
      <c r="D298" s="2">
        <f t="shared" si="6"/>
        <v>-1.3030583136401139</v>
      </c>
      <c r="E298" s="2">
        <f t="shared" si="6"/>
        <v>-0.94622822269530826</v>
      </c>
      <c r="F298" s="2">
        <f t="shared" si="6"/>
        <v>-2.7038380190362137</v>
      </c>
    </row>
    <row r="299" spans="1:6" x14ac:dyDescent="0.25">
      <c r="A299" s="66">
        <v>293</v>
      </c>
      <c r="B299" s="2">
        <f t="shared" si="6"/>
        <v>0.29124710394468839</v>
      </c>
      <c r="C299" s="2">
        <f t="shared" si="6"/>
        <v>7.6104278062785802E-2</v>
      </c>
      <c r="D299" s="2">
        <f t="shared" si="6"/>
        <v>-1.3085099967267753</v>
      </c>
      <c r="E299" s="2">
        <f t="shared" si="6"/>
        <v>-0.95130854321522818</v>
      </c>
      <c r="F299" s="2">
        <f t="shared" si="6"/>
        <v>-2.7158019040761969</v>
      </c>
    </row>
    <row r="300" spans="1:6" x14ac:dyDescent="0.25">
      <c r="A300" s="66">
        <v>294</v>
      </c>
      <c r="B300" s="2">
        <f t="shared" si="6"/>
        <v>0.28987136560502752</v>
      </c>
      <c r="C300" s="2">
        <f t="shared" si="6"/>
        <v>7.5443073332491034E-2</v>
      </c>
      <c r="D300" s="2">
        <f t="shared" si="6"/>
        <v>-1.3139616798134368</v>
      </c>
      <c r="E300" s="2">
        <f t="shared" si="6"/>
        <v>-0.95638886373514809</v>
      </c>
      <c r="F300" s="2">
        <f t="shared" si="6"/>
        <v>-2.7277657891161802</v>
      </c>
    </row>
    <row r="301" spans="1:6" x14ac:dyDescent="0.25">
      <c r="A301" s="66">
        <v>295</v>
      </c>
      <c r="B301" s="2">
        <f t="shared" si="6"/>
        <v>0.28849562726536665</v>
      </c>
      <c r="C301" s="2">
        <f t="shared" si="6"/>
        <v>7.4781868602196266E-2</v>
      </c>
      <c r="D301" s="2">
        <f t="shared" si="6"/>
        <v>-1.3194133629000981</v>
      </c>
      <c r="E301" s="2">
        <f t="shared" si="6"/>
        <v>-0.96146918425506778</v>
      </c>
      <c r="F301" s="2">
        <f t="shared" si="6"/>
        <v>-2.7397296741561634</v>
      </c>
    </row>
    <row r="302" spans="1:6" x14ac:dyDescent="0.25">
      <c r="A302" s="66">
        <v>296</v>
      </c>
      <c r="B302" s="2">
        <f t="shared" si="6"/>
        <v>0.28711988892570578</v>
      </c>
      <c r="C302" s="2">
        <f t="shared" si="6"/>
        <v>7.4120663871901499E-2</v>
      </c>
      <c r="D302" s="2">
        <f t="shared" si="6"/>
        <v>-1.3248650459867597</v>
      </c>
      <c r="E302" s="2">
        <f t="shared" si="6"/>
        <v>-0.96654950477498769</v>
      </c>
      <c r="F302" s="2">
        <f t="shared" si="6"/>
        <v>-2.7516935591961467</v>
      </c>
    </row>
    <row r="303" spans="1:6" x14ac:dyDescent="0.25">
      <c r="A303" s="66">
        <v>297</v>
      </c>
      <c r="B303" s="2">
        <f t="shared" si="6"/>
        <v>0.28574415058604491</v>
      </c>
      <c r="C303" s="2">
        <f t="shared" si="6"/>
        <v>7.3459459141606759E-2</v>
      </c>
      <c r="D303" s="2">
        <f t="shared" si="6"/>
        <v>-1.3303167290734212</v>
      </c>
      <c r="E303" s="2">
        <f t="shared" si="6"/>
        <v>-0.9716298252949076</v>
      </c>
      <c r="F303" s="2">
        <f t="shared" si="6"/>
        <v>-2.7636574442361299</v>
      </c>
    </row>
    <row r="304" spans="1:6" x14ac:dyDescent="0.25">
      <c r="A304" s="66">
        <v>298</v>
      </c>
      <c r="B304" s="2">
        <f t="shared" si="6"/>
        <v>0.28436841224638404</v>
      </c>
      <c r="C304" s="2">
        <f t="shared" si="6"/>
        <v>7.2798254411311991E-2</v>
      </c>
      <c r="D304" s="2">
        <f t="shared" si="6"/>
        <v>-1.3357684121600826</v>
      </c>
      <c r="E304" s="2">
        <f t="shared" si="6"/>
        <v>-0.97671014581482751</v>
      </c>
      <c r="F304" s="2">
        <f t="shared" si="6"/>
        <v>-2.7756213292761132</v>
      </c>
    </row>
    <row r="305" spans="1:6" x14ac:dyDescent="0.25">
      <c r="A305" s="66">
        <v>299</v>
      </c>
      <c r="B305" s="2">
        <f t="shared" si="6"/>
        <v>0.28299267390672311</v>
      </c>
      <c r="C305" s="2">
        <f t="shared" si="6"/>
        <v>7.2137049681017223E-2</v>
      </c>
      <c r="D305" s="2">
        <f t="shared" si="6"/>
        <v>-1.3412200952467441</v>
      </c>
      <c r="E305" s="2">
        <f t="shared" si="6"/>
        <v>-0.98179046633474742</v>
      </c>
      <c r="F305" s="2">
        <f t="shared" si="6"/>
        <v>-2.7875852143160964</v>
      </c>
    </row>
    <row r="306" spans="1:6" x14ac:dyDescent="0.25">
      <c r="A306" s="66">
        <v>300</v>
      </c>
      <c r="B306" s="2">
        <f t="shared" si="6"/>
        <v>0.28161693556706224</v>
      </c>
      <c r="C306" s="2">
        <f t="shared" si="6"/>
        <v>7.1475844950722456E-2</v>
      </c>
      <c r="D306" s="2">
        <f t="shared" si="6"/>
        <v>-1.3466717783334055</v>
      </c>
      <c r="E306" s="2">
        <f t="shared" si="6"/>
        <v>-0.98687078685466734</v>
      </c>
      <c r="F306" s="2">
        <f t="shared" si="6"/>
        <v>-2.7995490993560797</v>
      </c>
    </row>
    <row r="307" spans="1:6" x14ac:dyDescent="0.25">
      <c r="A307" s="66">
        <v>301</v>
      </c>
      <c r="B307" s="2">
        <f t="shared" si="6"/>
        <v>0.28024119722740137</v>
      </c>
      <c r="C307" s="2">
        <f t="shared" si="6"/>
        <v>7.0814640220427716E-2</v>
      </c>
      <c r="D307" s="2">
        <f t="shared" si="6"/>
        <v>-1.352123461420067</v>
      </c>
      <c r="E307" s="2">
        <f t="shared" si="6"/>
        <v>-0.99195110737458725</v>
      </c>
      <c r="F307" s="2">
        <f t="shared" si="6"/>
        <v>-2.8115129843960629</v>
      </c>
    </row>
    <row r="308" spans="1:6" x14ac:dyDescent="0.25">
      <c r="A308" s="66">
        <v>302</v>
      </c>
      <c r="B308" s="2">
        <f t="shared" si="6"/>
        <v>0.2788654588877405</v>
      </c>
      <c r="C308" s="2">
        <f t="shared" si="6"/>
        <v>7.0153435490132948E-2</v>
      </c>
      <c r="D308" s="2">
        <f t="shared" si="6"/>
        <v>-1.3575751445067286</v>
      </c>
      <c r="E308" s="2">
        <f t="shared" si="6"/>
        <v>-0.99703142789450694</v>
      </c>
      <c r="F308" s="2">
        <f t="shared" si="6"/>
        <v>-2.8234768694360461</v>
      </c>
    </row>
    <row r="309" spans="1:6" x14ac:dyDescent="0.25">
      <c r="A309" s="66">
        <v>303</v>
      </c>
      <c r="B309" s="2">
        <f t="shared" si="6"/>
        <v>0.27748972054807963</v>
      </c>
      <c r="C309" s="2">
        <f t="shared" si="6"/>
        <v>6.9492230759838181E-2</v>
      </c>
      <c r="D309" s="2">
        <f t="shared" si="6"/>
        <v>-1.3630268275933899</v>
      </c>
      <c r="E309" s="2">
        <f t="shared" si="6"/>
        <v>-1.0021117484144269</v>
      </c>
      <c r="F309" s="2">
        <f t="shared" si="6"/>
        <v>-2.8354407544760294</v>
      </c>
    </row>
    <row r="310" spans="1:6" x14ac:dyDescent="0.25">
      <c r="A310" s="66">
        <v>304</v>
      </c>
      <c r="B310" s="2">
        <f t="shared" si="6"/>
        <v>0.27611398220841876</v>
      </c>
      <c r="C310" s="2">
        <f t="shared" si="6"/>
        <v>6.8831026029543413E-2</v>
      </c>
      <c r="D310" s="2">
        <f t="shared" si="6"/>
        <v>-1.3684785106800514</v>
      </c>
      <c r="E310" s="2">
        <f t="shared" si="6"/>
        <v>-1.0071920689343468</v>
      </c>
      <c r="F310" s="2">
        <f t="shared" si="6"/>
        <v>-2.8474046395160126</v>
      </c>
    </row>
    <row r="311" spans="1:6" x14ac:dyDescent="0.25">
      <c r="A311" s="66">
        <v>305</v>
      </c>
      <c r="B311" s="2">
        <f t="shared" si="6"/>
        <v>0.27473824386875789</v>
      </c>
      <c r="C311" s="2">
        <f t="shared" si="6"/>
        <v>6.8169821299248645E-2</v>
      </c>
      <c r="D311" s="2">
        <f t="shared" si="6"/>
        <v>-1.3739301937667128</v>
      </c>
      <c r="E311" s="2">
        <f t="shared" si="6"/>
        <v>-1.0122723894542667</v>
      </c>
      <c r="F311" s="2">
        <f t="shared" si="6"/>
        <v>-2.8593685245559959</v>
      </c>
    </row>
    <row r="312" spans="1:6" x14ac:dyDescent="0.25">
      <c r="A312" s="66">
        <v>306</v>
      </c>
      <c r="B312" s="2">
        <f t="shared" si="6"/>
        <v>0.27336250552909697</v>
      </c>
      <c r="C312" s="2">
        <f t="shared" si="6"/>
        <v>6.7508616568953905E-2</v>
      </c>
      <c r="D312" s="2">
        <f t="shared" si="6"/>
        <v>-1.3793818768533743</v>
      </c>
      <c r="E312" s="2">
        <f t="shared" si="6"/>
        <v>-1.0173527099741866</v>
      </c>
      <c r="F312" s="2">
        <f t="shared" si="6"/>
        <v>-2.8713324095959791</v>
      </c>
    </row>
    <row r="313" spans="1:6" x14ac:dyDescent="0.25">
      <c r="A313" s="66">
        <v>307</v>
      </c>
      <c r="B313" s="2">
        <f t="shared" si="6"/>
        <v>0.2719867671894361</v>
      </c>
      <c r="C313" s="2">
        <f t="shared" si="6"/>
        <v>6.6847411838659138E-2</v>
      </c>
      <c r="D313" s="2">
        <f t="shared" si="6"/>
        <v>-1.3848335599400357</v>
      </c>
      <c r="E313" s="2">
        <f t="shared" si="6"/>
        <v>-1.0224330304941065</v>
      </c>
      <c r="F313" s="2">
        <f t="shared" si="6"/>
        <v>-2.8832962946359624</v>
      </c>
    </row>
    <row r="314" spans="1:6" x14ac:dyDescent="0.25">
      <c r="A314" s="66">
        <v>308</v>
      </c>
      <c r="B314" s="2">
        <f t="shared" si="6"/>
        <v>0.27061102884977523</v>
      </c>
      <c r="C314" s="2">
        <f t="shared" si="6"/>
        <v>6.618620710836437E-2</v>
      </c>
      <c r="D314" s="2">
        <f t="shared" si="6"/>
        <v>-1.3902852430266972</v>
      </c>
      <c r="E314" s="2">
        <f t="shared" si="6"/>
        <v>-1.0275133510140264</v>
      </c>
      <c r="F314" s="2">
        <f t="shared" si="6"/>
        <v>-2.8952601796759456</v>
      </c>
    </row>
    <row r="315" spans="1:6" x14ac:dyDescent="0.25">
      <c r="A315" s="66">
        <v>309</v>
      </c>
      <c r="B315" s="2">
        <f t="shared" si="6"/>
        <v>0.26923529051011436</v>
      </c>
      <c r="C315" s="2">
        <f t="shared" si="6"/>
        <v>6.5525002378069602E-2</v>
      </c>
      <c r="D315" s="2">
        <f t="shared" si="6"/>
        <v>-1.3957369261133588</v>
      </c>
      <c r="E315" s="2">
        <f t="shared" si="6"/>
        <v>-1.0325936715339463</v>
      </c>
      <c r="F315" s="2">
        <f t="shared" si="6"/>
        <v>-2.9072240647159289</v>
      </c>
    </row>
    <row r="316" spans="1:6" x14ac:dyDescent="0.25">
      <c r="A316" s="66">
        <v>310</v>
      </c>
      <c r="B316" s="2">
        <f t="shared" si="6"/>
        <v>0.26785955217045349</v>
      </c>
      <c r="C316" s="2">
        <f t="shared" si="6"/>
        <v>6.4863797647774862E-2</v>
      </c>
      <c r="D316" s="2">
        <f t="shared" si="6"/>
        <v>-1.4011886092000201</v>
      </c>
      <c r="E316" s="2">
        <f t="shared" si="6"/>
        <v>-1.037673992053866</v>
      </c>
      <c r="F316" s="2">
        <f t="shared" si="6"/>
        <v>-2.9191879497559121</v>
      </c>
    </row>
    <row r="317" spans="1:6" x14ac:dyDescent="0.25">
      <c r="A317" s="66">
        <v>311</v>
      </c>
      <c r="B317" s="2">
        <f t="shared" si="6"/>
        <v>0.26648381383079262</v>
      </c>
      <c r="C317" s="2">
        <f t="shared" si="6"/>
        <v>6.4202592917480095E-2</v>
      </c>
      <c r="D317" s="2">
        <f t="shared" si="6"/>
        <v>-1.4066402922866816</v>
      </c>
      <c r="E317" s="2">
        <f t="shared" si="6"/>
        <v>-1.0427543125737859</v>
      </c>
      <c r="F317" s="2">
        <f t="shared" si="6"/>
        <v>-2.9311518347958954</v>
      </c>
    </row>
    <row r="318" spans="1:6" x14ac:dyDescent="0.25">
      <c r="A318" s="66">
        <v>312</v>
      </c>
      <c r="B318" s="2">
        <f t="shared" si="6"/>
        <v>0.26510807549113174</v>
      </c>
      <c r="C318" s="2">
        <f t="shared" si="6"/>
        <v>6.3541388187185327E-2</v>
      </c>
      <c r="D318" s="2">
        <f t="shared" si="6"/>
        <v>-1.412091975373343</v>
      </c>
      <c r="E318" s="2">
        <f t="shared" si="6"/>
        <v>-1.0478346330937058</v>
      </c>
      <c r="F318" s="2">
        <f t="shared" si="6"/>
        <v>-2.9431157198358786</v>
      </c>
    </row>
    <row r="319" spans="1:6" x14ac:dyDescent="0.25">
      <c r="A319" s="66">
        <v>313</v>
      </c>
      <c r="B319" s="2">
        <f t="shared" si="6"/>
        <v>0.26373233715147082</v>
      </c>
      <c r="C319" s="2">
        <f t="shared" si="6"/>
        <v>6.2880183456890559E-2</v>
      </c>
      <c r="D319" s="2">
        <f t="shared" si="6"/>
        <v>-1.4175436584600045</v>
      </c>
      <c r="E319" s="2">
        <f t="shared" si="6"/>
        <v>-1.0529149536136257</v>
      </c>
      <c r="F319" s="2">
        <f t="shared" si="6"/>
        <v>-2.9550796048758619</v>
      </c>
    </row>
    <row r="320" spans="1:6" x14ac:dyDescent="0.25">
      <c r="A320" s="66">
        <v>314</v>
      </c>
      <c r="B320" s="2">
        <f t="shared" si="6"/>
        <v>0.26235659881180995</v>
      </c>
      <c r="C320" s="2">
        <f t="shared" si="6"/>
        <v>6.2218978726595819E-2</v>
      </c>
      <c r="D320" s="2">
        <f t="shared" si="6"/>
        <v>-1.4229953415466658</v>
      </c>
      <c r="E320" s="2">
        <f t="shared" si="6"/>
        <v>-1.0579952741335457</v>
      </c>
      <c r="F320" s="2">
        <f t="shared" si="6"/>
        <v>-2.9670434899158451</v>
      </c>
    </row>
    <row r="321" spans="1:6" x14ac:dyDescent="0.25">
      <c r="A321" s="66">
        <v>315</v>
      </c>
      <c r="B321" s="2">
        <f t="shared" si="6"/>
        <v>0.26098086047214908</v>
      </c>
      <c r="C321" s="2">
        <f t="shared" si="6"/>
        <v>6.1557773996301052E-2</v>
      </c>
      <c r="D321" s="2">
        <f t="shared" si="6"/>
        <v>-1.4284470246333274</v>
      </c>
      <c r="E321" s="2">
        <f t="shared" si="6"/>
        <v>-1.0630755946534656</v>
      </c>
      <c r="F321" s="2">
        <f t="shared" si="6"/>
        <v>-2.9790073749558283</v>
      </c>
    </row>
    <row r="322" spans="1:6" x14ac:dyDescent="0.25">
      <c r="A322" s="66">
        <v>316</v>
      </c>
      <c r="B322" s="2">
        <f t="shared" si="6"/>
        <v>0.25960512213248821</v>
      </c>
      <c r="C322" s="2">
        <f t="shared" si="6"/>
        <v>6.0896569266006284E-2</v>
      </c>
      <c r="D322" s="2">
        <f t="shared" si="6"/>
        <v>-1.433898707719989</v>
      </c>
      <c r="E322" s="2">
        <f t="shared" si="6"/>
        <v>-1.0681559151733855</v>
      </c>
      <c r="F322" s="2">
        <f t="shared" si="6"/>
        <v>-2.9909712599958116</v>
      </c>
    </row>
    <row r="323" spans="1:6" x14ac:dyDescent="0.25">
      <c r="A323" s="66">
        <v>317</v>
      </c>
      <c r="B323" s="2">
        <f t="shared" si="6"/>
        <v>0.25822938379282734</v>
      </c>
      <c r="C323" s="2">
        <f t="shared" si="6"/>
        <v>6.0235364535711516E-2</v>
      </c>
      <c r="D323" s="2">
        <f t="shared" si="6"/>
        <v>-1.4393503908066503</v>
      </c>
      <c r="E323" s="2">
        <f t="shared" si="6"/>
        <v>-1.0732362356933052</v>
      </c>
      <c r="F323" s="2">
        <f t="shared" si="6"/>
        <v>-3.0029351450357948</v>
      </c>
    </row>
    <row r="324" spans="1:6" x14ac:dyDescent="0.25">
      <c r="A324" s="66">
        <v>318</v>
      </c>
      <c r="B324" s="2">
        <f t="shared" si="6"/>
        <v>0.25685364545316647</v>
      </c>
      <c r="C324" s="2">
        <f t="shared" si="6"/>
        <v>5.9574159805416749E-2</v>
      </c>
      <c r="D324" s="2">
        <f t="shared" si="6"/>
        <v>-1.4448020738933118</v>
      </c>
      <c r="E324" s="2">
        <f t="shared" si="6"/>
        <v>-1.0783165562132251</v>
      </c>
      <c r="F324" s="2">
        <f t="shared" si="6"/>
        <v>-3.0148990300757781</v>
      </c>
    </row>
    <row r="325" spans="1:6" x14ac:dyDescent="0.25">
      <c r="A325" s="66">
        <v>319</v>
      </c>
      <c r="B325" s="2">
        <f t="shared" si="6"/>
        <v>0.2554779071135056</v>
      </c>
      <c r="C325" s="2">
        <f t="shared" si="6"/>
        <v>5.8912955075122009E-2</v>
      </c>
      <c r="D325" s="2">
        <f t="shared" si="6"/>
        <v>-1.4502537569799732</v>
      </c>
      <c r="E325" s="2">
        <f t="shared" si="6"/>
        <v>-1.083396876733145</v>
      </c>
      <c r="F325" s="2">
        <f t="shared" si="6"/>
        <v>-3.0268629151157613</v>
      </c>
    </row>
    <row r="326" spans="1:6" x14ac:dyDescent="0.25">
      <c r="A326" s="66">
        <v>320</v>
      </c>
      <c r="B326" s="2">
        <f t="shared" si="6"/>
        <v>0.25410216877384473</v>
      </c>
      <c r="C326" s="2">
        <f t="shared" si="6"/>
        <v>5.8251750344827241E-2</v>
      </c>
      <c r="D326" s="2">
        <f t="shared" si="6"/>
        <v>-1.4557054400666347</v>
      </c>
      <c r="E326" s="2">
        <f t="shared" si="6"/>
        <v>-1.0884771972530649</v>
      </c>
      <c r="F326" s="2">
        <f t="shared" si="6"/>
        <v>-3.0388268001557446</v>
      </c>
    </row>
    <row r="327" spans="1:6" x14ac:dyDescent="0.25">
      <c r="A327" s="66">
        <v>321</v>
      </c>
      <c r="B327" s="2">
        <f t="shared" ref="B327:F358" si="7">((1-(B$6*(EXP(-B$4*B$5*$A327))))/B$5)-($A327/(B$5*B$3))</f>
        <v>0.2527264304341838</v>
      </c>
      <c r="C327" s="2">
        <f t="shared" si="7"/>
        <v>5.7590545614532473E-2</v>
      </c>
      <c r="D327" s="2">
        <f t="shared" si="7"/>
        <v>-1.4611571231532963</v>
      </c>
      <c r="E327" s="2">
        <f t="shared" si="7"/>
        <v>-1.0935575177729848</v>
      </c>
      <c r="F327" s="2">
        <f t="shared" si="7"/>
        <v>-3.0507906851957278</v>
      </c>
    </row>
    <row r="328" spans="1:6" x14ac:dyDescent="0.25">
      <c r="A328" s="66">
        <v>322</v>
      </c>
      <c r="B328" s="2">
        <f t="shared" si="7"/>
        <v>0.25135069209452293</v>
      </c>
      <c r="C328" s="2">
        <f t="shared" si="7"/>
        <v>5.6929340884237706E-2</v>
      </c>
      <c r="D328" s="2">
        <f t="shared" si="7"/>
        <v>-1.4666088062399576</v>
      </c>
      <c r="E328" s="2">
        <f t="shared" si="7"/>
        <v>-1.0986378382929047</v>
      </c>
      <c r="F328" s="2">
        <f t="shared" si="7"/>
        <v>-3.0627545702357111</v>
      </c>
    </row>
    <row r="329" spans="1:6" x14ac:dyDescent="0.25">
      <c r="A329" s="66">
        <v>323</v>
      </c>
      <c r="B329" s="2">
        <f t="shared" si="7"/>
        <v>0.24997495375486206</v>
      </c>
      <c r="C329" s="2">
        <f t="shared" si="7"/>
        <v>5.6268136153942966E-2</v>
      </c>
      <c r="D329" s="2">
        <f t="shared" si="7"/>
        <v>-1.4720604893266191</v>
      </c>
      <c r="E329" s="2">
        <f t="shared" si="7"/>
        <v>-1.1037181588128246</v>
      </c>
      <c r="F329" s="2">
        <f t="shared" si="7"/>
        <v>-3.0747184552756943</v>
      </c>
    </row>
    <row r="330" spans="1:6" x14ac:dyDescent="0.25">
      <c r="A330" s="66">
        <v>324</v>
      </c>
      <c r="B330" s="2">
        <f t="shared" si="7"/>
        <v>0.24859921541520119</v>
      </c>
      <c r="C330" s="2">
        <f t="shared" si="7"/>
        <v>5.5606931423648198E-2</v>
      </c>
      <c r="D330" s="2">
        <f t="shared" si="7"/>
        <v>-1.4775121724132805</v>
      </c>
      <c r="E330" s="2">
        <f t="shared" si="7"/>
        <v>-1.1087984793327446</v>
      </c>
      <c r="F330" s="2">
        <f t="shared" si="7"/>
        <v>-3.0866823403156776</v>
      </c>
    </row>
    <row r="331" spans="1:6" x14ac:dyDescent="0.25">
      <c r="A331" s="66">
        <v>325</v>
      </c>
      <c r="B331" s="2">
        <f t="shared" si="7"/>
        <v>0.24722347707554032</v>
      </c>
      <c r="C331" s="2">
        <f t="shared" si="7"/>
        <v>5.4945726693353431E-2</v>
      </c>
      <c r="D331" s="2">
        <f t="shared" si="7"/>
        <v>-1.482963855499942</v>
      </c>
      <c r="E331" s="2">
        <f t="shared" si="7"/>
        <v>-1.1138787998526642</v>
      </c>
      <c r="F331" s="2">
        <f t="shared" si="7"/>
        <v>-3.0986462253556608</v>
      </c>
    </row>
    <row r="332" spans="1:6" x14ac:dyDescent="0.25">
      <c r="A332" s="66">
        <v>326</v>
      </c>
      <c r="B332" s="2">
        <f t="shared" si="7"/>
        <v>0.24584773873587945</v>
      </c>
      <c r="C332" s="2">
        <f t="shared" si="7"/>
        <v>5.4284521963058663E-2</v>
      </c>
      <c r="D332" s="2">
        <f t="shared" si="7"/>
        <v>-1.4884155385866034</v>
      </c>
      <c r="E332" s="2">
        <f t="shared" si="7"/>
        <v>-1.1189591203725842</v>
      </c>
      <c r="F332" s="2">
        <f t="shared" si="7"/>
        <v>-3.1106101103956441</v>
      </c>
    </row>
    <row r="333" spans="1:6" x14ac:dyDescent="0.25">
      <c r="A333" s="66">
        <v>327</v>
      </c>
      <c r="B333" s="2">
        <f t="shared" si="7"/>
        <v>0.24447200039621858</v>
      </c>
      <c r="C333" s="2">
        <f t="shared" si="7"/>
        <v>5.3623317232763923E-2</v>
      </c>
      <c r="D333" s="2">
        <f t="shared" si="7"/>
        <v>-1.4938672216732649</v>
      </c>
      <c r="E333" s="2">
        <f t="shared" si="7"/>
        <v>-1.1240394408925041</v>
      </c>
      <c r="F333" s="2">
        <f t="shared" si="7"/>
        <v>-3.1225739954356273</v>
      </c>
    </row>
    <row r="334" spans="1:6" x14ac:dyDescent="0.25">
      <c r="A334" s="66">
        <v>328</v>
      </c>
      <c r="B334" s="2">
        <f t="shared" si="7"/>
        <v>0.24309626205655765</v>
      </c>
      <c r="C334" s="2">
        <f t="shared" si="7"/>
        <v>5.2962112502469155E-2</v>
      </c>
      <c r="D334" s="2">
        <f t="shared" si="7"/>
        <v>-1.4993189047599265</v>
      </c>
      <c r="E334" s="2">
        <f t="shared" si="7"/>
        <v>-1.129119761412424</v>
      </c>
      <c r="F334" s="2">
        <f t="shared" si="7"/>
        <v>-3.1345378804756105</v>
      </c>
    </row>
    <row r="335" spans="1:6" x14ac:dyDescent="0.25">
      <c r="A335" s="66">
        <v>329</v>
      </c>
      <c r="B335" s="2">
        <f t="shared" si="7"/>
        <v>0.24172052371689678</v>
      </c>
      <c r="C335" s="2">
        <f t="shared" si="7"/>
        <v>5.2300907772174388E-2</v>
      </c>
      <c r="D335" s="2">
        <f t="shared" si="7"/>
        <v>-1.5047705878465878</v>
      </c>
      <c r="E335" s="2">
        <f t="shared" si="7"/>
        <v>-1.1342000819323439</v>
      </c>
      <c r="F335" s="2">
        <f t="shared" si="7"/>
        <v>-3.1465017655155938</v>
      </c>
    </row>
    <row r="336" spans="1:6" x14ac:dyDescent="0.25">
      <c r="A336" s="66">
        <v>330</v>
      </c>
      <c r="B336" s="2">
        <f t="shared" si="7"/>
        <v>0.24034478537723591</v>
      </c>
      <c r="C336" s="2">
        <f t="shared" si="7"/>
        <v>5.163970304187962E-2</v>
      </c>
      <c r="D336" s="2">
        <f t="shared" si="7"/>
        <v>-1.5102222709332493</v>
      </c>
      <c r="E336" s="2">
        <f t="shared" si="7"/>
        <v>-1.1392804024522638</v>
      </c>
      <c r="F336" s="2">
        <f t="shared" si="7"/>
        <v>-3.158465650555577</v>
      </c>
    </row>
    <row r="337" spans="1:6" x14ac:dyDescent="0.25">
      <c r="A337" s="66">
        <v>331</v>
      </c>
      <c r="B337" s="2">
        <f t="shared" si="7"/>
        <v>0.23896904703757504</v>
      </c>
      <c r="C337" s="2">
        <f t="shared" si="7"/>
        <v>5.0978498311584852E-2</v>
      </c>
      <c r="D337" s="2">
        <f t="shared" si="7"/>
        <v>-1.5156739540199107</v>
      </c>
      <c r="E337" s="2">
        <f t="shared" si="7"/>
        <v>-1.1443607229721837</v>
      </c>
      <c r="F337" s="2">
        <f t="shared" si="7"/>
        <v>-3.1704295355955603</v>
      </c>
    </row>
    <row r="338" spans="1:6" x14ac:dyDescent="0.25">
      <c r="A338" s="66">
        <v>332</v>
      </c>
      <c r="B338" s="2">
        <f t="shared" si="7"/>
        <v>0.23759330869791417</v>
      </c>
      <c r="C338" s="2">
        <f t="shared" si="7"/>
        <v>5.0317293581290112E-2</v>
      </c>
      <c r="D338" s="2">
        <f t="shared" si="7"/>
        <v>-1.5211256371065722</v>
      </c>
      <c r="E338" s="2">
        <f t="shared" si="7"/>
        <v>-1.1494410434921034</v>
      </c>
      <c r="F338" s="2">
        <f t="shared" si="7"/>
        <v>-3.1823934206355435</v>
      </c>
    </row>
    <row r="339" spans="1:6" x14ac:dyDescent="0.25">
      <c r="A339" s="66">
        <v>333</v>
      </c>
      <c r="B339" s="2">
        <f t="shared" si="7"/>
        <v>0.2362175703582533</v>
      </c>
      <c r="C339" s="2">
        <f t="shared" si="7"/>
        <v>4.9656088850995345E-2</v>
      </c>
      <c r="D339" s="2">
        <f t="shared" si="7"/>
        <v>-1.5265773201932338</v>
      </c>
      <c r="E339" s="2">
        <f t="shared" si="7"/>
        <v>-1.1545213640120233</v>
      </c>
      <c r="F339" s="2">
        <f t="shared" si="7"/>
        <v>-3.1943573056755268</v>
      </c>
    </row>
    <row r="340" spans="1:6" x14ac:dyDescent="0.25">
      <c r="A340" s="66">
        <v>334</v>
      </c>
      <c r="B340" s="2">
        <f t="shared" si="7"/>
        <v>0.23484183201859243</v>
      </c>
      <c r="C340" s="2">
        <f t="shared" si="7"/>
        <v>4.8994884120700577E-2</v>
      </c>
      <c r="D340" s="2">
        <f t="shared" si="7"/>
        <v>-1.5320290032798951</v>
      </c>
      <c r="E340" s="2">
        <f t="shared" si="7"/>
        <v>-1.1596016845319432</v>
      </c>
      <c r="F340" s="2">
        <f t="shared" si="7"/>
        <v>-3.20632119071551</v>
      </c>
    </row>
    <row r="341" spans="1:6" x14ac:dyDescent="0.25">
      <c r="A341" s="66">
        <v>335</v>
      </c>
      <c r="B341" s="2">
        <f t="shared" si="7"/>
        <v>0.23346609367893151</v>
      </c>
      <c r="C341" s="2">
        <f t="shared" si="7"/>
        <v>4.8333679390405809E-2</v>
      </c>
      <c r="D341" s="2">
        <f t="shared" si="7"/>
        <v>-1.5374806863665567</v>
      </c>
      <c r="E341" s="2">
        <f t="shared" si="7"/>
        <v>-1.1646820050518631</v>
      </c>
      <c r="F341" s="2">
        <f t="shared" si="7"/>
        <v>-3.2182850757554924</v>
      </c>
    </row>
    <row r="342" spans="1:6" x14ac:dyDescent="0.25">
      <c r="A342" s="66">
        <v>336</v>
      </c>
      <c r="B342" s="2">
        <f t="shared" si="7"/>
        <v>0.23209035533927064</v>
      </c>
      <c r="C342" s="2">
        <f t="shared" si="7"/>
        <v>4.7672474660111069E-2</v>
      </c>
      <c r="D342" s="2">
        <f t="shared" si="7"/>
        <v>-1.542932369453218</v>
      </c>
      <c r="E342" s="2">
        <f t="shared" si="7"/>
        <v>-1.1697623255717831</v>
      </c>
      <c r="F342" s="2">
        <f t="shared" si="7"/>
        <v>-3.2302489607954756</v>
      </c>
    </row>
    <row r="343" spans="1:6" x14ac:dyDescent="0.25">
      <c r="A343" s="66">
        <v>337</v>
      </c>
      <c r="B343" s="2">
        <f t="shared" si="7"/>
        <v>0.23071461699960977</v>
      </c>
      <c r="C343" s="2">
        <f t="shared" si="7"/>
        <v>4.7011269929816302E-2</v>
      </c>
      <c r="D343" s="2">
        <f t="shared" si="7"/>
        <v>-1.5483840525398795</v>
      </c>
      <c r="E343" s="2">
        <f t="shared" si="7"/>
        <v>-1.174842646091703</v>
      </c>
      <c r="F343" s="2">
        <f t="shared" si="7"/>
        <v>-3.2422128458354589</v>
      </c>
    </row>
    <row r="344" spans="1:6" x14ac:dyDescent="0.25">
      <c r="A344" s="66">
        <v>338</v>
      </c>
      <c r="B344" s="2">
        <f t="shared" si="7"/>
        <v>0.2293388786599489</v>
      </c>
      <c r="C344" s="2">
        <f t="shared" si="7"/>
        <v>4.6350065199521534E-2</v>
      </c>
      <c r="D344" s="2">
        <f t="shared" si="7"/>
        <v>-1.5538357356265409</v>
      </c>
      <c r="E344" s="2">
        <f t="shared" si="7"/>
        <v>-1.1799229666116229</v>
      </c>
      <c r="F344" s="2">
        <f t="shared" si="7"/>
        <v>-3.2541767308754421</v>
      </c>
    </row>
    <row r="345" spans="1:6" x14ac:dyDescent="0.25">
      <c r="A345" s="66">
        <v>339</v>
      </c>
      <c r="B345" s="2">
        <f t="shared" si="7"/>
        <v>0.22796314032028803</v>
      </c>
      <c r="C345" s="2">
        <f t="shared" si="7"/>
        <v>4.5688860469226766E-2</v>
      </c>
      <c r="D345" s="2">
        <f t="shared" si="7"/>
        <v>-1.5592874187132024</v>
      </c>
      <c r="E345" s="2">
        <f t="shared" si="7"/>
        <v>-1.1850032871315428</v>
      </c>
      <c r="F345" s="2">
        <f t="shared" si="7"/>
        <v>-3.2661406159154254</v>
      </c>
    </row>
    <row r="346" spans="1:6" x14ac:dyDescent="0.25">
      <c r="A346" s="66">
        <v>340</v>
      </c>
      <c r="B346" s="2">
        <f t="shared" si="7"/>
        <v>0.22658740198062716</v>
      </c>
      <c r="C346" s="2">
        <f t="shared" si="7"/>
        <v>4.5027655738931999E-2</v>
      </c>
      <c r="D346" s="2">
        <f t="shared" si="7"/>
        <v>-1.564739101799864</v>
      </c>
      <c r="E346" s="2">
        <f t="shared" si="7"/>
        <v>-1.1900836076514625</v>
      </c>
      <c r="F346" s="2">
        <f t="shared" si="7"/>
        <v>-3.2781045009554086</v>
      </c>
    </row>
    <row r="347" spans="1:6" x14ac:dyDescent="0.25">
      <c r="A347" s="66">
        <v>341</v>
      </c>
      <c r="B347" s="2">
        <f t="shared" si="7"/>
        <v>0.22521166364096629</v>
      </c>
      <c r="C347" s="2">
        <f t="shared" si="7"/>
        <v>4.4366451008637259E-2</v>
      </c>
      <c r="D347" s="2">
        <f t="shared" si="7"/>
        <v>-1.5701907848865253</v>
      </c>
      <c r="E347" s="2">
        <f t="shared" si="7"/>
        <v>-1.1951639281713824</v>
      </c>
      <c r="F347" s="2">
        <f t="shared" si="7"/>
        <v>-3.2900683859953919</v>
      </c>
    </row>
    <row r="348" spans="1:6" x14ac:dyDescent="0.25">
      <c r="A348" s="66">
        <v>342</v>
      </c>
      <c r="B348" s="2">
        <f t="shared" si="7"/>
        <v>0.22383592530130536</v>
      </c>
      <c r="C348" s="2">
        <f t="shared" si="7"/>
        <v>4.3705246278342491E-2</v>
      </c>
      <c r="D348" s="2">
        <f t="shared" si="7"/>
        <v>-1.5756424679731869</v>
      </c>
      <c r="E348" s="2">
        <f t="shared" si="7"/>
        <v>-1.2002442486913023</v>
      </c>
      <c r="F348" s="2">
        <f t="shared" si="7"/>
        <v>-3.3020322710353751</v>
      </c>
    </row>
    <row r="349" spans="1:6" x14ac:dyDescent="0.25">
      <c r="A349" s="66">
        <v>343</v>
      </c>
      <c r="B349" s="2">
        <f t="shared" si="7"/>
        <v>0.22246018696164449</v>
      </c>
      <c r="C349" s="2">
        <f t="shared" si="7"/>
        <v>4.3044041548047723E-2</v>
      </c>
      <c r="D349" s="2">
        <f t="shared" si="7"/>
        <v>-1.5810941510598482</v>
      </c>
      <c r="E349" s="2">
        <f t="shared" si="7"/>
        <v>-1.2053245692112222</v>
      </c>
      <c r="F349" s="2">
        <f t="shared" si="7"/>
        <v>-3.3139961560753584</v>
      </c>
    </row>
    <row r="350" spans="1:6" x14ac:dyDescent="0.25">
      <c r="A350" s="66">
        <v>344</v>
      </c>
      <c r="B350" s="2">
        <f t="shared" si="7"/>
        <v>0.22108444862198362</v>
      </c>
      <c r="C350" s="2">
        <f t="shared" si="7"/>
        <v>4.2382836817752956E-2</v>
      </c>
      <c r="D350" s="2">
        <f t="shared" si="7"/>
        <v>-1.5865458341465097</v>
      </c>
      <c r="E350" s="2">
        <f t="shared" si="7"/>
        <v>-1.2104048897311421</v>
      </c>
      <c r="F350" s="2">
        <f t="shared" si="7"/>
        <v>-3.3259600411153416</v>
      </c>
    </row>
    <row r="351" spans="1:6" x14ac:dyDescent="0.25">
      <c r="A351" s="66">
        <v>345</v>
      </c>
      <c r="B351" s="2">
        <f t="shared" si="7"/>
        <v>0.21970871028232275</v>
      </c>
      <c r="C351" s="2">
        <f t="shared" si="7"/>
        <v>4.1721632087458216E-2</v>
      </c>
      <c r="D351" s="2">
        <f t="shared" si="7"/>
        <v>-1.5919975172331713</v>
      </c>
      <c r="E351" s="2">
        <f t="shared" si="7"/>
        <v>-1.215485210251062</v>
      </c>
      <c r="F351" s="2">
        <f t="shared" si="7"/>
        <v>-3.3379239261553248</v>
      </c>
    </row>
    <row r="352" spans="1:6" x14ac:dyDescent="0.25">
      <c r="A352" s="66">
        <v>346</v>
      </c>
      <c r="B352" s="2">
        <f t="shared" si="7"/>
        <v>0.21833297194266188</v>
      </c>
      <c r="C352" s="2">
        <f t="shared" si="7"/>
        <v>4.1060427357163448E-2</v>
      </c>
      <c r="D352" s="2">
        <f t="shared" si="7"/>
        <v>-1.5974492003198326</v>
      </c>
      <c r="E352" s="2">
        <f t="shared" si="7"/>
        <v>-1.220565530770982</v>
      </c>
      <c r="F352" s="2">
        <f t="shared" si="7"/>
        <v>-3.3498878111953081</v>
      </c>
    </row>
    <row r="353" spans="1:6" x14ac:dyDescent="0.25">
      <c r="A353" s="66">
        <v>347</v>
      </c>
      <c r="B353" s="2">
        <f t="shared" si="7"/>
        <v>0.21695723360300101</v>
      </c>
      <c r="C353" s="2">
        <f t="shared" si="7"/>
        <v>4.039922262686868E-2</v>
      </c>
      <c r="D353" s="2">
        <f t="shared" si="7"/>
        <v>-1.6029008834064942</v>
      </c>
      <c r="E353" s="2">
        <f t="shared" si="7"/>
        <v>-1.2256458512909016</v>
      </c>
      <c r="F353" s="2">
        <f t="shared" si="7"/>
        <v>-3.3618516962352913</v>
      </c>
    </row>
    <row r="354" spans="1:6" x14ac:dyDescent="0.25">
      <c r="A354" s="66">
        <v>348</v>
      </c>
      <c r="B354" s="2">
        <f t="shared" si="7"/>
        <v>0.21558149526334014</v>
      </c>
      <c r="C354" s="2">
        <f t="shared" si="7"/>
        <v>3.9738017896573913E-2</v>
      </c>
      <c r="D354" s="2">
        <f t="shared" si="7"/>
        <v>-1.6083525664931555</v>
      </c>
      <c r="E354" s="2">
        <f t="shared" si="7"/>
        <v>-1.2307261718108216</v>
      </c>
      <c r="F354" s="2">
        <f t="shared" si="7"/>
        <v>-3.3738155812752746</v>
      </c>
    </row>
    <row r="355" spans="1:6" x14ac:dyDescent="0.25">
      <c r="A355" s="66">
        <v>349</v>
      </c>
      <c r="B355" s="2">
        <f t="shared" si="7"/>
        <v>0.21420575692367921</v>
      </c>
      <c r="C355" s="2">
        <f t="shared" si="7"/>
        <v>3.9076813166279173E-2</v>
      </c>
      <c r="D355" s="2">
        <f t="shared" si="7"/>
        <v>-1.6138042495798171</v>
      </c>
      <c r="E355" s="2">
        <f t="shared" si="7"/>
        <v>-1.2358064923307415</v>
      </c>
      <c r="F355" s="2">
        <f t="shared" si="7"/>
        <v>-3.3857794663152578</v>
      </c>
    </row>
    <row r="356" spans="1:6" x14ac:dyDescent="0.25">
      <c r="A356" s="66">
        <v>350</v>
      </c>
      <c r="B356" s="2">
        <f t="shared" si="7"/>
        <v>0.21283001858401834</v>
      </c>
      <c r="C356" s="2">
        <f t="shared" si="7"/>
        <v>3.8415608435984405E-2</v>
      </c>
      <c r="D356" s="2">
        <f t="shared" si="7"/>
        <v>-1.6192559326664784</v>
      </c>
      <c r="E356" s="2">
        <f t="shared" si="7"/>
        <v>-1.2408868128506614</v>
      </c>
      <c r="F356" s="2">
        <f t="shared" si="7"/>
        <v>-3.3977433513552411</v>
      </c>
    </row>
    <row r="357" spans="1:6" x14ac:dyDescent="0.25">
      <c r="A357" s="66">
        <v>351</v>
      </c>
      <c r="B357" s="2">
        <f t="shared" si="7"/>
        <v>0.21145428024435747</v>
      </c>
      <c r="C357" s="2">
        <f t="shared" si="7"/>
        <v>3.7754403705689638E-2</v>
      </c>
      <c r="D357" s="2">
        <f t="shared" si="7"/>
        <v>-1.6247076157531399</v>
      </c>
      <c r="E357" s="2">
        <f t="shared" si="7"/>
        <v>-1.2459671333705813</v>
      </c>
      <c r="F357" s="2">
        <f t="shared" si="7"/>
        <v>-3.4097072363952243</v>
      </c>
    </row>
    <row r="358" spans="1:6" x14ac:dyDescent="0.25">
      <c r="A358" s="66">
        <v>352</v>
      </c>
      <c r="B358" s="2">
        <f t="shared" si="7"/>
        <v>0.2100785419046966</v>
      </c>
      <c r="C358" s="2">
        <f t="shared" si="7"/>
        <v>3.709319897539487E-2</v>
      </c>
      <c r="D358" s="2">
        <f t="shared" si="7"/>
        <v>-1.6301592988398015</v>
      </c>
      <c r="E358" s="2">
        <f t="shared" si="7"/>
        <v>-1.2510474538905012</v>
      </c>
      <c r="F358" s="2">
        <f t="shared" si="7"/>
        <v>-3.4216711214352076</v>
      </c>
    </row>
    <row r="359" spans="1:6" x14ac:dyDescent="0.25">
      <c r="A359" s="66">
        <v>353</v>
      </c>
      <c r="B359" s="2">
        <f t="shared" ref="B359:F390" si="8">((1-(B$6*(EXP(-B$4*B$5*$A359))))/B$5)-($A359/(B$5*B$3))</f>
        <v>0.20870280356503573</v>
      </c>
      <c r="C359" s="2">
        <f t="shared" si="8"/>
        <v>3.6431994245100102E-2</v>
      </c>
      <c r="D359" s="2">
        <f t="shared" si="8"/>
        <v>-1.6356109819264628</v>
      </c>
      <c r="E359" s="2">
        <f t="shared" si="8"/>
        <v>-1.2561277744104211</v>
      </c>
      <c r="F359" s="2">
        <f t="shared" si="8"/>
        <v>-3.4336350064751908</v>
      </c>
    </row>
    <row r="360" spans="1:6" x14ac:dyDescent="0.25">
      <c r="A360" s="66">
        <v>354</v>
      </c>
      <c r="B360" s="2">
        <f t="shared" si="8"/>
        <v>0.20732706522537486</v>
      </c>
      <c r="C360" s="2">
        <f t="shared" si="8"/>
        <v>3.5770789514805362E-2</v>
      </c>
      <c r="D360" s="2">
        <f t="shared" si="8"/>
        <v>-1.6410626650131244</v>
      </c>
      <c r="E360" s="2">
        <f t="shared" si="8"/>
        <v>-1.261208094930341</v>
      </c>
      <c r="F360" s="2">
        <f t="shared" si="8"/>
        <v>-3.4455988915151741</v>
      </c>
    </row>
    <row r="361" spans="1:6" x14ac:dyDescent="0.25">
      <c r="A361" s="66">
        <v>355</v>
      </c>
      <c r="B361" s="2">
        <f t="shared" si="8"/>
        <v>0.20595132688571399</v>
      </c>
      <c r="C361" s="2">
        <f t="shared" si="8"/>
        <v>3.5109584784510595E-2</v>
      </c>
      <c r="D361" s="2">
        <f t="shared" si="8"/>
        <v>-1.6465143480997857</v>
      </c>
      <c r="E361" s="2">
        <f t="shared" si="8"/>
        <v>-1.2662884154502607</v>
      </c>
      <c r="F361" s="2">
        <f t="shared" si="8"/>
        <v>-3.4575627765551573</v>
      </c>
    </row>
    <row r="362" spans="1:6" x14ac:dyDescent="0.25">
      <c r="A362" s="66">
        <v>356</v>
      </c>
      <c r="B362" s="2">
        <f t="shared" si="8"/>
        <v>0.20457558854605312</v>
      </c>
      <c r="C362" s="2">
        <f t="shared" si="8"/>
        <v>3.4448380054215827E-2</v>
      </c>
      <c r="D362" s="2">
        <f t="shared" si="8"/>
        <v>-1.6519660311864472</v>
      </c>
      <c r="E362" s="2">
        <f t="shared" si="8"/>
        <v>-1.2713687359701806</v>
      </c>
      <c r="F362" s="2">
        <f t="shared" si="8"/>
        <v>-3.4695266615951406</v>
      </c>
    </row>
    <row r="363" spans="1:6" x14ac:dyDescent="0.25">
      <c r="A363" s="66">
        <v>357</v>
      </c>
      <c r="B363" s="2">
        <f t="shared" si="8"/>
        <v>0.2031998502063922</v>
      </c>
      <c r="C363" s="2">
        <f t="shared" si="8"/>
        <v>3.3787175323921059E-2</v>
      </c>
      <c r="D363" s="2">
        <f t="shared" si="8"/>
        <v>-1.6574177142731086</v>
      </c>
      <c r="E363" s="2">
        <f t="shared" si="8"/>
        <v>-1.2764490564901005</v>
      </c>
      <c r="F363" s="2">
        <f t="shared" si="8"/>
        <v>-3.4814905466351238</v>
      </c>
    </row>
    <row r="364" spans="1:6" x14ac:dyDescent="0.25">
      <c r="A364" s="66">
        <v>358</v>
      </c>
      <c r="B364" s="2">
        <f t="shared" si="8"/>
        <v>0.20182411186673133</v>
      </c>
      <c r="C364" s="2">
        <f t="shared" si="8"/>
        <v>3.3125970593626319E-2</v>
      </c>
      <c r="D364" s="2">
        <f t="shared" si="8"/>
        <v>-1.6628693973597701</v>
      </c>
      <c r="E364" s="2">
        <f t="shared" si="8"/>
        <v>-1.2815293770100205</v>
      </c>
      <c r="F364" s="2">
        <f t="shared" si="8"/>
        <v>-3.4934544316751071</v>
      </c>
    </row>
    <row r="365" spans="1:6" x14ac:dyDescent="0.25">
      <c r="A365" s="66">
        <v>359</v>
      </c>
      <c r="B365" s="2">
        <f t="shared" si="8"/>
        <v>0.20044837352707046</v>
      </c>
      <c r="C365" s="2">
        <f t="shared" si="8"/>
        <v>3.2464765863331552E-2</v>
      </c>
      <c r="D365" s="2">
        <f t="shared" si="8"/>
        <v>-1.6683210804464317</v>
      </c>
      <c r="E365" s="2">
        <f t="shared" si="8"/>
        <v>-1.2866096975299404</v>
      </c>
      <c r="F365" s="2">
        <f t="shared" si="8"/>
        <v>-3.5054183167150903</v>
      </c>
    </row>
    <row r="366" spans="1:6" x14ac:dyDescent="0.25">
      <c r="A366" s="66">
        <v>360</v>
      </c>
      <c r="B366" s="2">
        <f t="shared" si="8"/>
        <v>0.19907263518740959</v>
      </c>
      <c r="C366" s="2">
        <f t="shared" si="8"/>
        <v>3.1803561133036784E-2</v>
      </c>
      <c r="D366" s="2">
        <f t="shared" si="8"/>
        <v>-1.673772763533093</v>
      </c>
      <c r="E366" s="2">
        <f t="shared" si="8"/>
        <v>-1.2916900180498603</v>
      </c>
      <c r="F366" s="2">
        <f t="shared" si="8"/>
        <v>-3.5173822017550735</v>
      </c>
    </row>
    <row r="367" spans="1:6" x14ac:dyDescent="0.25">
      <c r="A367" s="66">
        <v>361</v>
      </c>
      <c r="B367" s="2">
        <f t="shared" si="8"/>
        <v>0.19769689684774872</v>
      </c>
      <c r="C367" s="2">
        <f t="shared" si="8"/>
        <v>3.1142356402742016E-2</v>
      </c>
      <c r="D367" s="2">
        <f t="shared" si="8"/>
        <v>-1.6792244466197546</v>
      </c>
      <c r="E367" s="2">
        <f t="shared" si="8"/>
        <v>-1.2967703385697802</v>
      </c>
      <c r="F367" s="2">
        <f t="shared" si="8"/>
        <v>-3.5293460867950568</v>
      </c>
    </row>
    <row r="368" spans="1:6" x14ac:dyDescent="0.25">
      <c r="A368" s="66">
        <v>362</v>
      </c>
      <c r="B368" s="2">
        <f t="shared" si="8"/>
        <v>0.19632115850808785</v>
      </c>
      <c r="C368" s="2">
        <f t="shared" si="8"/>
        <v>3.0481151672447249E-2</v>
      </c>
      <c r="D368" s="2">
        <f t="shared" si="8"/>
        <v>-1.6846761297064159</v>
      </c>
      <c r="E368" s="2">
        <f t="shared" si="8"/>
        <v>-1.3018506590896999</v>
      </c>
      <c r="F368" s="2">
        <f t="shared" si="8"/>
        <v>-3.54130997183504</v>
      </c>
    </row>
    <row r="369" spans="1:6" x14ac:dyDescent="0.25">
      <c r="A369" s="66">
        <v>363</v>
      </c>
      <c r="B369" s="2">
        <f t="shared" si="8"/>
        <v>0.19494542016842697</v>
      </c>
      <c r="C369" s="2">
        <f t="shared" si="8"/>
        <v>2.9819946942152509E-2</v>
      </c>
      <c r="D369" s="2">
        <f t="shared" si="8"/>
        <v>-1.6901278127930774</v>
      </c>
      <c r="E369" s="2">
        <f t="shared" si="8"/>
        <v>-1.3069309796096198</v>
      </c>
      <c r="F369" s="2">
        <f t="shared" si="8"/>
        <v>-3.5532738568750233</v>
      </c>
    </row>
    <row r="370" spans="1:6" x14ac:dyDescent="0.25">
      <c r="A370" s="66">
        <v>364</v>
      </c>
      <c r="B370" s="2">
        <f t="shared" si="8"/>
        <v>0.1935696818287661</v>
      </c>
      <c r="C370" s="2">
        <f t="shared" si="8"/>
        <v>2.9158742211857741E-2</v>
      </c>
      <c r="D370" s="2">
        <f t="shared" si="8"/>
        <v>-1.695579495879739</v>
      </c>
      <c r="E370" s="2">
        <f t="shared" si="8"/>
        <v>-1.3120113001295397</v>
      </c>
      <c r="F370" s="2">
        <f t="shared" si="8"/>
        <v>-3.5652377419150065</v>
      </c>
    </row>
    <row r="371" spans="1:6" x14ac:dyDescent="0.25">
      <c r="A371" s="66">
        <v>365</v>
      </c>
      <c r="B371" s="2">
        <f t="shared" si="8"/>
        <v>0.19219394348910523</v>
      </c>
      <c r="C371" s="2">
        <f t="shared" si="8"/>
        <v>2.8497537481562973E-2</v>
      </c>
      <c r="D371" s="2">
        <f t="shared" si="8"/>
        <v>-1.7010311789664003</v>
      </c>
      <c r="E371" s="2">
        <f t="shared" si="8"/>
        <v>-1.3170916206494596</v>
      </c>
      <c r="F371" s="2">
        <f t="shared" si="8"/>
        <v>-3.5772016269549898</v>
      </c>
    </row>
    <row r="372" spans="1:6" x14ac:dyDescent="0.25">
      <c r="A372" s="66">
        <v>366</v>
      </c>
      <c r="B372" s="2">
        <f t="shared" si="8"/>
        <v>0.19081820514944436</v>
      </c>
      <c r="C372" s="2">
        <f t="shared" si="8"/>
        <v>2.7836332751268206E-2</v>
      </c>
      <c r="D372" s="2">
        <f t="shared" si="8"/>
        <v>-1.7064828620530619</v>
      </c>
      <c r="E372" s="2">
        <f t="shared" si="8"/>
        <v>-1.3221719411693795</v>
      </c>
      <c r="F372" s="2">
        <f t="shared" si="8"/>
        <v>-3.589165511994973</v>
      </c>
    </row>
    <row r="373" spans="1:6" x14ac:dyDescent="0.25">
      <c r="A373" s="66">
        <v>367</v>
      </c>
      <c r="B373" s="2">
        <f t="shared" si="8"/>
        <v>0.18944246680978338</v>
      </c>
      <c r="C373" s="2">
        <f t="shared" si="8"/>
        <v>2.7175128020973466E-2</v>
      </c>
      <c r="D373" s="2">
        <f t="shared" si="8"/>
        <v>-1.7119345451397234</v>
      </c>
      <c r="E373" s="2">
        <f t="shared" si="8"/>
        <v>-1.3272522616892994</v>
      </c>
      <c r="F373" s="2">
        <f t="shared" si="8"/>
        <v>-3.6011293970349563</v>
      </c>
    </row>
    <row r="374" spans="1:6" x14ac:dyDescent="0.25">
      <c r="A374" s="66">
        <v>368</v>
      </c>
      <c r="B374" s="2">
        <f t="shared" si="8"/>
        <v>0.18806672847012251</v>
      </c>
      <c r="C374" s="2">
        <f t="shared" si="8"/>
        <v>2.6513923290678698E-2</v>
      </c>
      <c r="D374" s="2">
        <f t="shared" si="8"/>
        <v>-1.7173862282263848</v>
      </c>
      <c r="E374" s="2">
        <f t="shared" si="8"/>
        <v>-1.3323325822092194</v>
      </c>
      <c r="F374" s="2">
        <f t="shared" si="8"/>
        <v>-3.6130932820749395</v>
      </c>
    </row>
    <row r="375" spans="1:6" x14ac:dyDescent="0.25">
      <c r="A375" s="66">
        <v>369</v>
      </c>
      <c r="B375" s="2">
        <f t="shared" si="8"/>
        <v>0.18669099013046164</v>
      </c>
      <c r="C375" s="2">
        <f t="shared" si="8"/>
        <v>2.585271856038393E-2</v>
      </c>
      <c r="D375" s="2">
        <f t="shared" si="8"/>
        <v>-1.7228379113130461</v>
      </c>
      <c r="E375" s="2">
        <f t="shared" si="8"/>
        <v>-1.337412902729139</v>
      </c>
      <c r="F375" s="2">
        <f t="shared" si="8"/>
        <v>-3.6250571671149228</v>
      </c>
    </row>
    <row r="376" spans="1:6" x14ac:dyDescent="0.25">
      <c r="A376" s="66">
        <v>370</v>
      </c>
      <c r="B376" s="2">
        <f t="shared" si="8"/>
        <v>0.18531525179080077</v>
      </c>
      <c r="C376" s="2">
        <f t="shared" si="8"/>
        <v>2.5191513830089163E-2</v>
      </c>
      <c r="D376" s="2">
        <f t="shared" si="8"/>
        <v>-1.7282895943997079</v>
      </c>
      <c r="E376" s="2">
        <f t="shared" si="8"/>
        <v>-1.342493223249059</v>
      </c>
      <c r="F376" s="2">
        <f t="shared" si="8"/>
        <v>-3.637021052154906</v>
      </c>
    </row>
    <row r="377" spans="1:6" x14ac:dyDescent="0.25">
      <c r="A377" s="66">
        <v>371</v>
      </c>
      <c r="B377" s="2">
        <f t="shared" si="8"/>
        <v>0.1839395134511399</v>
      </c>
      <c r="C377" s="2">
        <f t="shared" si="8"/>
        <v>2.4530309099794423E-2</v>
      </c>
      <c r="D377" s="2">
        <f t="shared" si="8"/>
        <v>-1.7337412774863692</v>
      </c>
      <c r="E377" s="2">
        <f t="shared" si="8"/>
        <v>-1.3475735437689789</v>
      </c>
      <c r="F377" s="2">
        <f t="shared" si="8"/>
        <v>-3.6489849371948893</v>
      </c>
    </row>
    <row r="378" spans="1:6" x14ac:dyDescent="0.25">
      <c r="A378" s="66">
        <v>372</v>
      </c>
      <c r="B378" s="2">
        <f t="shared" si="8"/>
        <v>0.18256377511147903</v>
      </c>
      <c r="C378" s="2">
        <f t="shared" si="8"/>
        <v>2.3869104369499655E-2</v>
      </c>
      <c r="D378" s="2">
        <f t="shared" si="8"/>
        <v>-1.7391929605730305</v>
      </c>
      <c r="E378" s="2">
        <f t="shared" si="8"/>
        <v>-1.3526538642888988</v>
      </c>
      <c r="F378" s="2">
        <f t="shared" si="8"/>
        <v>-3.6609488222348725</v>
      </c>
    </row>
    <row r="379" spans="1:6" x14ac:dyDescent="0.25">
      <c r="A379" s="66">
        <v>373</v>
      </c>
      <c r="B379" s="2">
        <f t="shared" si="8"/>
        <v>0.18118803677181816</v>
      </c>
      <c r="C379" s="2">
        <f t="shared" si="8"/>
        <v>2.3207899639204888E-2</v>
      </c>
      <c r="D379" s="2">
        <f t="shared" si="8"/>
        <v>-1.7446446436596919</v>
      </c>
      <c r="E379" s="2">
        <f t="shared" si="8"/>
        <v>-1.3577341848088187</v>
      </c>
      <c r="F379" s="2">
        <f t="shared" si="8"/>
        <v>-3.6729127072748557</v>
      </c>
    </row>
    <row r="380" spans="1:6" x14ac:dyDescent="0.25">
      <c r="A380" s="66">
        <v>374</v>
      </c>
      <c r="B380" s="2">
        <f t="shared" si="8"/>
        <v>0.17981229843215729</v>
      </c>
      <c r="C380" s="2">
        <f t="shared" si="8"/>
        <v>2.254669490891012E-2</v>
      </c>
      <c r="D380" s="2">
        <f t="shared" si="8"/>
        <v>-1.7500963267463536</v>
      </c>
      <c r="E380" s="2">
        <f t="shared" si="8"/>
        <v>-1.3628145053287386</v>
      </c>
      <c r="F380" s="2">
        <f t="shared" si="8"/>
        <v>-3.684876592314839</v>
      </c>
    </row>
    <row r="381" spans="1:6" x14ac:dyDescent="0.25">
      <c r="A381" s="66">
        <v>375</v>
      </c>
      <c r="B381" s="2">
        <f t="shared" si="8"/>
        <v>0.17843656009249642</v>
      </c>
      <c r="C381" s="2">
        <f t="shared" si="8"/>
        <v>2.1885490178615352E-2</v>
      </c>
      <c r="D381" s="2">
        <f t="shared" si="8"/>
        <v>-1.755548009833015</v>
      </c>
      <c r="E381" s="2">
        <f t="shared" si="8"/>
        <v>-1.3678948258486585</v>
      </c>
      <c r="F381" s="2">
        <f t="shared" si="8"/>
        <v>-3.6968404773548222</v>
      </c>
    </row>
    <row r="382" spans="1:6" x14ac:dyDescent="0.25">
      <c r="A382" s="66">
        <v>376</v>
      </c>
      <c r="B382" s="2">
        <f t="shared" si="8"/>
        <v>0.17706082175283555</v>
      </c>
      <c r="C382" s="2">
        <f t="shared" si="8"/>
        <v>2.1224285448320612E-2</v>
      </c>
      <c r="D382" s="2">
        <f t="shared" si="8"/>
        <v>-1.7609996929196763</v>
      </c>
      <c r="E382" s="2">
        <f t="shared" si="8"/>
        <v>-1.3729751463685784</v>
      </c>
      <c r="F382" s="2">
        <f t="shared" si="8"/>
        <v>-3.7088043623948055</v>
      </c>
    </row>
    <row r="383" spans="1:6" x14ac:dyDescent="0.25">
      <c r="A383" s="66">
        <v>377</v>
      </c>
      <c r="B383" s="2">
        <f t="shared" si="8"/>
        <v>0.17568508341317468</v>
      </c>
      <c r="C383" s="2">
        <f t="shared" si="8"/>
        <v>2.0563080718025845E-2</v>
      </c>
      <c r="D383" s="2">
        <f t="shared" si="8"/>
        <v>-1.7664513760063381</v>
      </c>
      <c r="E383" s="2">
        <f t="shared" si="8"/>
        <v>-1.3780554668884981</v>
      </c>
      <c r="F383" s="2">
        <f t="shared" si="8"/>
        <v>-3.7207682474347887</v>
      </c>
    </row>
    <row r="384" spans="1:6" x14ac:dyDescent="0.25">
      <c r="A384" s="66">
        <v>378</v>
      </c>
      <c r="B384" s="2">
        <f t="shared" si="8"/>
        <v>0.17430934507351381</v>
      </c>
      <c r="C384" s="2">
        <f t="shared" si="8"/>
        <v>1.9901875987731077E-2</v>
      </c>
      <c r="D384" s="2">
        <f t="shared" si="8"/>
        <v>-1.7719030590929994</v>
      </c>
      <c r="E384" s="2">
        <f t="shared" si="8"/>
        <v>-1.383135787408418</v>
      </c>
      <c r="F384" s="2">
        <f t="shared" si="8"/>
        <v>-3.732732132474772</v>
      </c>
    </row>
    <row r="385" spans="1:6" x14ac:dyDescent="0.25">
      <c r="A385" s="66">
        <v>379</v>
      </c>
      <c r="B385" s="2">
        <f t="shared" si="8"/>
        <v>0.17293360673385294</v>
      </c>
      <c r="C385" s="2">
        <f t="shared" si="8"/>
        <v>1.9240671257436337E-2</v>
      </c>
      <c r="D385" s="2">
        <f t="shared" si="8"/>
        <v>-1.7773547421796607</v>
      </c>
      <c r="E385" s="2">
        <f t="shared" si="8"/>
        <v>-1.3882161079283379</v>
      </c>
      <c r="F385" s="2">
        <f t="shared" si="8"/>
        <v>-3.7446960175147552</v>
      </c>
    </row>
    <row r="386" spans="1:6" x14ac:dyDescent="0.25">
      <c r="A386" s="66">
        <v>380</v>
      </c>
      <c r="B386" s="2">
        <f t="shared" si="8"/>
        <v>0.17155786839419207</v>
      </c>
      <c r="C386" s="2">
        <f t="shared" si="8"/>
        <v>1.8579466527141542E-2</v>
      </c>
      <c r="D386" s="2">
        <f t="shared" si="8"/>
        <v>-1.782806425266322</v>
      </c>
      <c r="E386" s="2">
        <f t="shared" si="8"/>
        <v>-1.3932964284482579</v>
      </c>
      <c r="F386" s="2">
        <f t="shared" si="8"/>
        <v>-3.7566599025547385</v>
      </c>
    </row>
    <row r="387" spans="1:6" x14ac:dyDescent="0.25">
      <c r="A387" s="66">
        <v>381</v>
      </c>
      <c r="B387" s="2">
        <f t="shared" si="8"/>
        <v>0.1701821300545312</v>
      </c>
      <c r="C387" s="2">
        <f t="shared" si="8"/>
        <v>1.7918261796846802E-2</v>
      </c>
      <c r="D387" s="2">
        <f t="shared" si="8"/>
        <v>-1.7882581083529838</v>
      </c>
      <c r="E387" s="2">
        <f t="shared" si="8"/>
        <v>-1.3983767489681778</v>
      </c>
      <c r="F387" s="2">
        <f t="shared" si="8"/>
        <v>-3.7686237875947217</v>
      </c>
    </row>
    <row r="388" spans="1:6" x14ac:dyDescent="0.25">
      <c r="A388" s="66">
        <v>382</v>
      </c>
      <c r="B388" s="2">
        <f t="shared" si="8"/>
        <v>0.16880639171487022</v>
      </c>
      <c r="C388" s="2">
        <f t="shared" si="8"/>
        <v>1.7257057066552062E-2</v>
      </c>
      <c r="D388" s="2">
        <f t="shared" si="8"/>
        <v>-1.7937097914396452</v>
      </c>
      <c r="E388" s="2">
        <f t="shared" si="8"/>
        <v>-1.4034570694880977</v>
      </c>
      <c r="F388" s="2">
        <f t="shared" si="8"/>
        <v>-3.780587672634705</v>
      </c>
    </row>
    <row r="389" spans="1:6" x14ac:dyDescent="0.25">
      <c r="A389" s="66">
        <v>383</v>
      </c>
      <c r="B389" s="2">
        <f t="shared" si="8"/>
        <v>0.16743065337520935</v>
      </c>
      <c r="C389" s="2">
        <f t="shared" si="8"/>
        <v>1.6595852336257266E-2</v>
      </c>
      <c r="D389" s="2">
        <f t="shared" si="8"/>
        <v>-1.7991614745263065</v>
      </c>
      <c r="E389" s="2">
        <f t="shared" si="8"/>
        <v>-1.4085373900080176</v>
      </c>
      <c r="F389" s="2">
        <f t="shared" si="8"/>
        <v>-3.7925515576746882</v>
      </c>
    </row>
    <row r="390" spans="1:6" x14ac:dyDescent="0.25">
      <c r="A390" s="66">
        <v>384</v>
      </c>
      <c r="B390" s="2">
        <f t="shared" si="8"/>
        <v>0.16605491503554848</v>
      </c>
      <c r="C390" s="2">
        <f t="shared" si="8"/>
        <v>1.5934647605962526E-2</v>
      </c>
      <c r="D390" s="2">
        <f t="shared" si="8"/>
        <v>-1.8046131576129683</v>
      </c>
      <c r="E390" s="2">
        <f t="shared" si="8"/>
        <v>-1.4136177105279373</v>
      </c>
      <c r="F390" s="2">
        <f t="shared" si="8"/>
        <v>-3.8045154427146715</v>
      </c>
    </row>
    <row r="391" spans="1:6" x14ac:dyDescent="0.25">
      <c r="A391" s="66">
        <v>385</v>
      </c>
      <c r="B391" s="2">
        <f t="shared" ref="B391:F422" si="9">((1-(B$6*(EXP(-B$4*B$5*$A391))))/B$5)-($A391/(B$5*B$3))</f>
        <v>0.16467917669588761</v>
      </c>
      <c r="C391" s="2">
        <f t="shared" si="9"/>
        <v>1.5273442875667731E-2</v>
      </c>
      <c r="D391" s="2">
        <f t="shared" si="9"/>
        <v>-1.8100648406996296</v>
      </c>
      <c r="E391" s="2">
        <f t="shared" si="9"/>
        <v>-1.4186980310478572</v>
      </c>
      <c r="F391" s="2">
        <f t="shared" si="9"/>
        <v>-3.8164793277546547</v>
      </c>
    </row>
    <row r="392" spans="1:6" x14ac:dyDescent="0.25">
      <c r="A392" s="66">
        <v>386</v>
      </c>
      <c r="B392" s="2">
        <f t="shared" si="9"/>
        <v>0.16330343835622674</v>
      </c>
      <c r="C392" s="2">
        <f t="shared" si="9"/>
        <v>1.4612238145372991E-2</v>
      </c>
      <c r="D392" s="2">
        <f t="shared" si="9"/>
        <v>-1.8155165237862909</v>
      </c>
      <c r="E392" s="2">
        <f t="shared" si="9"/>
        <v>-1.4237783515677771</v>
      </c>
      <c r="F392" s="2">
        <f t="shared" si="9"/>
        <v>-3.828443212794638</v>
      </c>
    </row>
    <row r="393" spans="1:6" x14ac:dyDescent="0.25">
      <c r="A393" s="66">
        <v>387</v>
      </c>
      <c r="B393" s="2">
        <f t="shared" si="9"/>
        <v>0.16192770001656587</v>
      </c>
      <c r="C393" s="2">
        <f t="shared" si="9"/>
        <v>1.3951033415078251E-2</v>
      </c>
      <c r="D393" s="2">
        <f t="shared" si="9"/>
        <v>-1.8209682068729522</v>
      </c>
      <c r="E393" s="2">
        <f t="shared" si="9"/>
        <v>-1.428858672087697</v>
      </c>
      <c r="F393" s="2">
        <f t="shared" si="9"/>
        <v>-3.8404070978346212</v>
      </c>
    </row>
    <row r="394" spans="1:6" x14ac:dyDescent="0.25">
      <c r="A394" s="66">
        <v>388</v>
      </c>
      <c r="B394" s="2">
        <f t="shared" si="9"/>
        <v>0.160551961676905</v>
      </c>
      <c r="C394" s="2">
        <f t="shared" si="9"/>
        <v>1.3289828684783456E-2</v>
      </c>
      <c r="D394" s="2">
        <f t="shared" si="9"/>
        <v>-1.826419889959614</v>
      </c>
      <c r="E394" s="2">
        <f t="shared" si="9"/>
        <v>-1.4339389926076169</v>
      </c>
      <c r="F394" s="2">
        <f t="shared" si="9"/>
        <v>-3.8523709828746044</v>
      </c>
    </row>
    <row r="395" spans="1:6" x14ac:dyDescent="0.25">
      <c r="A395" s="66">
        <v>389</v>
      </c>
      <c r="B395" s="2">
        <f t="shared" si="9"/>
        <v>0.15917622333724413</v>
      </c>
      <c r="C395" s="2">
        <f t="shared" si="9"/>
        <v>1.2628623954488716E-2</v>
      </c>
      <c r="D395" s="2">
        <f t="shared" si="9"/>
        <v>-1.8318715730462753</v>
      </c>
      <c r="E395" s="2">
        <f t="shared" si="9"/>
        <v>-1.4390193131275368</v>
      </c>
      <c r="F395" s="2">
        <f t="shared" si="9"/>
        <v>-3.8643348679145877</v>
      </c>
    </row>
    <row r="396" spans="1:6" x14ac:dyDescent="0.25">
      <c r="A396" s="66">
        <v>390</v>
      </c>
      <c r="B396" s="2">
        <f t="shared" si="9"/>
        <v>0.15780048499758326</v>
      </c>
      <c r="C396" s="2">
        <f t="shared" si="9"/>
        <v>1.196741922419392E-2</v>
      </c>
      <c r="D396" s="2">
        <f t="shared" si="9"/>
        <v>-1.8373232561329367</v>
      </c>
      <c r="E396" s="2">
        <f t="shared" si="9"/>
        <v>-1.4440996336474567</v>
      </c>
      <c r="F396" s="2">
        <f t="shared" si="9"/>
        <v>-3.8762987529545709</v>
      </c>
    </row>
    <row r="397" spans="1:6" x14ac:dyDescent="0.25">
      <c r="A397" s="66">
        <v>391</v>
      </c>
      <c r="B397" s="2">
        <f t="shared" si="9"/>
        <v>0.15642474665792239</v>
      </c>
      <c r="C397" s="2">
        <f t="shared" si="9"/>
        <v>1.130621449389918E-2</v>
      </c>
      <c r="D397" s="2">
        <f t="shared" si="9"/>
        <v>-1.8427749392195985</v>
      </c>
      <c r="E397" s="2">
        <f t="shared" si="9"/>
        <v>-1.4491799541673767</v>
      </c>
      <c r="F397" s="2">
        <f t="shared" si="9"/>
        <v>-3.8882626379945542</v>
      </c>
    </row>
    <row r="398" spans="1:6" x14ac:dyDescent="0.25">
      <c r="A398" s="66">
        <v>392</v>
      </c>
      <c r="B398" s="2">
        <f t="shared" si="9"/>
        <v>0.15504900831826152</v>
      </c>
      <c r="C398" s="2">
        <f t="shared" si="9"/>
        <v>1.0645009763604441E-2</v>
      </c>
      <c r="D398" s="2">
        <f t="shared" si="9"/>
        <v>-1.8482266223062598</v>
      </c>
      <c r="E398" s="2">
        <f t="shared" si="9"/>
        <v>-1.4542602746872964</v>
      </c>
      <c r="F398" s="2">
        <f t="shared" si="9"/>
        <v>-3.9002265230345374</v>
      </c>
    </row>
    <row r="399" spans="1:6" x14ac:dyDescent="0.25">
      <c r="A399" s="66">
        <v>393</v>
      </c>
      <c r="B399" s="2">
        <f t="shared" si="9"/>
        <v>0.15367326997860065</v>
      </c>
      <c r="C399" s="2">
        <f t="shared" si="9"/>
        <v>9.9838050333096451E-3</v>
      </c>
      <c r="D399" s="2">
        <f t="shared" si="9"/>
        <v>-1.8536783053929211</v>
      </c>
      <c r="E399" s="2">
        <f t="shared" si="9"/>
        <v>-1.4593405952072163</v>
      </c>
      <c r="F399" s="2">
        <f t="shared" si="9"/>
        <v>-3.9121904080745207</v>
      </c>
    </row>
    <row r="400" spans="1:6" x14ac:dyDescent="0.25">
      <c r="A400" s="66">
        <v>394</v>
      </c>
      <c r="B400" s="2">
        <f t="shared" si="9"/>
        <v>0.15229753163893978</v>
      </c>
      <c r="C400" s="2">
        <f t="shared" si="9"/>
        <v>9.3226003030149052E-3</v>
      </c>
      <c r="D400" s="2">
        <f t="shared" si="9"/>
        <v>-1.8591299884795824</v>
      </c>
      <c r="E400" s="2">
        <f t="shared" si="9"/>
        <v>-1.4644209157271364</v>
      </c>
      <c r="F400" s="2">
        <f t="shared" si="9"/>
        <v>-3.9241542931145039</v>
      </c>
    </row>
    <row r="401" spans="1:6" x14ac:dyDescent="0.25">
      <c r="A401" s="66">
        <v>395</v>
      </c>
      <c r="B401" s="2">
        <f t="shared" si="9"/>
        <v>0.15092179329927891</v>
      </c>
      <c r="C401" s="2">
        <f t="shared" si="9"/>
        <v>8.6613955727201097E-3</v>
      </c>
      <c r="D401" s="2">
        <f t="shared" si="9"/>
        <v>-1.8645816715662442</v>
      </c>
      <c r="E401" s="2">
        <f t="shared" si="9"/>
        <v>-1.4695012362470563</v>
      </c>
      <c r="F401" s="2">
        <f t="shared" si="9"/>
        <v>-3.9361181781544872</v>
      </c>
    </row>
    <row r="402" spans="1:6" x14ac:dyDescent="0.25">
      <c r="A402" s="66">
        <v>396</v>
      </c>
      <c r="B402" s="2">
        <f t="shared" si="9"/>
        <v>0.14954605495961792</v>
      </c>
      <c r="C402" s="2">
        <f t="shared" si="9"/>
        <v>8.0001908424253698E-3</v>
      </c>
      <c r="D402" s="2">
        <f t="shared" si="9"/>
        <v>-1.8700333546529055</v>
      </c>
      <c r="E402" s="2">
        <f t="shared" si="9"/>
        <v>-1.4745815567669758</v>
      </c>
      <c r="F402" s="2">
        <f t="shared" si="9"/>
        <v>-3.9480820631944704</v>
      </c>
    </row>
    <row r="403" spans="1:6" x14ac:dyDescent="0.25">
      <c r="A403" s="66">
        <v>397</v>
      </c>
      <c r="B403" s="2">
        <f t="shared" si="9"/>
        <v>0.14817031661995705</v>
      </c>
      <c r="C403" s="2">
        <f t="shared" si="9"/>
        <v>7.3389861121306299E-3</v>
      </c>
      <c r="D403" s="2">
        <f t="shared" si="9"/>
        <v>-1.8754850377395669</v>
      </c>
      <c r="E403" s="2">
        <f t="shared" si="9"/>
        <v>-1.4796618772868957</v>
      </c>
      <c r="F403" s="2">
        <f t="shared" si="9"/>
        <v>-3.9600459482344537</v>
      </c>
    </row>
    <row r="404" spans="1:6" x14ac:dyDescent="0.25">
      <c r="A404" s="66">
        <v>398</v>
      </c>
      <c r="B404" s="2">
        <f t="shared" si="9"/>
        <v>0.14679457828029618</v>
      </c>
      <c r="C404" s="2">
        <f t="shared" si="9"/>
        <v>6.6777813818358345E-3</v>
      </c>
      <c r="D404" s="2">
        <f t="shared" si="9"/>
        <v>-1.8809367208262286</v>
      </c>
      <c r="E404" s="2">
        <f t="shared" si="9"/>
        <v>-1.4847421978068156</v>
      </c>
      <c r="F404" s="2">
        <f t="shared" si="9"/>
        <v>-3.9720098332744369</v>
      </c>
    </row>
    <row r="405" spans="1:6" x14ac:dyDescent="0.25">
      <c r="A405" s="66">
        <v>399</v>
      </c>
      <c r="B405" s="2">
        <f t="shared" si="9"/>
        <v>0.14541883994063531</v>
      </c>
      <c r="C405" s="2">
        <f t="shared" si="9"/>
        <v>6.0165766515410946E-3</v>
      </c>
      <c r="D405" s="2">
        <f t="shared" si="9"/>
        <v>-1.88638840391289</v>
      </c>
      <c r="E405" s="2">
        <f t="shared" si="9"/>
        <v>-1.4898225183267355</v>
      </c>
      <c r="F405" s="2">
        <f t="shared" si="9"/>
        <v>-3.9839737183144202</v>
      </c>
    </row>
    <row r="406" spans="1:6" x14ac:dyDescent="0.25">
      <c r="A406" s="66">
        <v>400</v>
      </c>
      <c r="B406" s="2">
        <f t="shared" si="9"/>
        <v>0.14404310160097444</v>
      </c>
      <c r="C406" s="2">
        <f t="shared" si="9"/>
        <v>5.3553719212463546E-3</v>
      </c>
      <c r="D406" s="2">
        <f t="shared" si="9"/>
        <v>-1.8918400869995513</v>
      </c>
      <c r="E406" s="2">
        <f t="shared" si="9"/>
        <v>-1.4949028388466554</v>
      </c>
      <c r="F406" s="2">
        <f t="shared" si="9"/>
        <v>-3.9959376033544034</v>
      </c>
    </row>
    <row r="407" spans="1:6" x14ac:dyDescent="0.25">
      <c r="A407" s="66">
        <v>401</v>
      </c>
      <c r="B407" s="2">
        <f t="shared" si="9"/>
        <v>0.14266736326131357</v>
      </c>
      <c r="C407" s="2">
        <f t="shared" si="9"/>
        <v>4.6941671909515592E-3</v>
      </c>
      <c r="D407" s="2">
        <f t="shared" si="9"/>
        <v>-1.8972917700862131</v>
      </c>
      <c r="E407" s="2">
        <f t="shared" si="9"/>
        <v>-1.4999831593665753</v>
      </c>
      <c r="F407" s="2">
        <f t="shared" si="9"/>
        <v>-4.0079014883943866</v>
      </c>
    </row>
    <row r="408" spans="1:6" x14ac:dyDescent="0.25">
      <c r="A408" s="66">
        <v>402</v>
      </c>
      <c r="B408" s="2">
        <f t="shared" si="9"/>
        <v>0.1412916249216527</v>
      </c>
      <c r="C408" s="2">
        <f t="shared" si="9"/>
        <v>4.0329624606568193E-3</v>
      </c>
      <c r="D408" s="2">
        <f t="shared" si="9"/>
        <v>-1.9027434531728744</v>
      </c>
      <c r="E408" s="2">
        <f t="shared" si="9"/>
        <v>-1.5050634798864952</v>
      </c>
      <c r="F408" s="2">
        <f t="shared" si="9"/>
        <v>-4.0198653734343699</v>
      </c>
    </row>
    <row r="409" spans="1:6" x14ac:dyDescent="0.25">
      <c r="A409" s="66">
        <v>403</v>
      </c>
      <c r="B409" s="2">
        <f t="shared" si="9"/>
        <v>0.13991588658199183</v>
      </c>
      <c r="C409" s="2">
        <f t="shared" si="9"/>
        <v>3.3717577303620239E-3</v>
      </c>
      <c r="D409" s="2">
        <f t="shared" si="9"/>
        <v>-1.9081951362595357</v>
      </c>
      <c r="E409" s="2">
        <f t="shared" si="9"/>
        <v>-1.5101438004064152</v>
      </c>
      <c r="F409" s="2">
        <f t="shared" si="9"/>
        <v>-4.0318292584743531</v>
      </c>
    </row>
    <row r="410" spans="1:6" x14ac:dyDescent="0.25">
      <c r="A410" s="66">
        <v>404</v>
      </c>
      <c r="B410" s="2">
        <f t="shared" si="9"/>
        <v>0.13854014824233096</v>
      </c>
      <c r="C410" s="2">
        <f t="shared" si="9"/>
        <v>2.7105530000672839E-3</v>
      </c>
      <c r="D410" s="2">
        <f t="shared" si="9"/>
        <v>-1.9136468193461971</v>
      </c>
      <c r="E410" s="2">
        <f t="shared" si="9"/>
        <v>-1.5152241209263351</v>
      </c>
      <c r="F410" s="2">
        <f t="shared" si="9"/>
        <v>-4.0437931435143364</v>
      </c>
    </row>
    <row r="411" spans="1:6" x14ac:dyDescent="0.25">
      <c r="A411" s="66">
        <v>405</v>
      </c>
      <c r="B411" s="2">
        <f t="shared" si="9"/>
        <v>0.13716440990267009</v>
      </c>
      <c r="C411" s="2">
        <f t="shared" si="9"/>
        <v>2.049348269772544E-3</v>
      </c>
      <c r="D411" s="2">
        <f t="shared" si="9"/>
        <v>-1.9190985024328588</v>
      </c>
      <c r="E411" s="2">
        <f t="shared" si="9"/>
        <v>-1.520304441446255</v>
      </c>
      <c r="F411" s="2">
        <f t="shared" si="9"/>
        <v>-4.0557570285543196</v>
      </c>
    </row>
    <row r="412" spans="1:6" x14ac:dyDescent="0.25">
      <c r="A412" s="66">
        <v>406</v>
      </c>
      <c r="B412" s="2">
        <f t="shared" si="9"/>
        <v>0.13578867156300922</v>
      </c>
      <c r="C412" s="2">
        <f t="shared" si="9"/>
        <v>1.3881435394777486E-3</v>
      </c>
      <c r="D412" s="2">
        <f t="shared" si="9"/>
        <v>-1.9245501855195202</v>
      </c>
      <c r="E412" s="2">
        <f t="shared" si="9"/>
        <v>-1.5253847619661749</v>
      </c>
      <c r="F412" s="2">
        <f t="shared" si="9"/>
        <v>-4.0677209135943029</v>
      </c>
    </row>
    <row r="413" spans="1:6" x14ac:dyDescent="0.25">
      <c r="A413" s="66">
        <v>407</v>
      </c>
      <c r="B413" s="2">
        <f t="shared" si="9"/>
        <v>0.13441293322334835</v>
      </c>
      <c r="C413" s="2">
        <f t="shared" si="9"/>
        <v>7.2693880918300868E-4</v>
      </c>
      <c r="D413" s="2">
        <f t="shared" si="9"/>
        <v>-1.9300018686061815</v>
      </c>
      <c r="E413" s="2">
        <f t="shared" si="9"/>
        <v>-1.5304650824860948</v>
      </c>
      <c r="F413" s="2">
        <f t="shared" si="9"/>
        <v>-4.0796847986342861</v>
      </c>
    </row>
    <row r="414" spans="1:6" x14ac:dyDescent="0.25">
      <c r="A414" s="66">
        <v>408</v>
      </c>
      <c r="B414" s="2">
        <f t="shared" si="9"/>
        <v>0.13303719488368748</v>
      </c>
      <c r="C414" s="2">
        <f t="shared" si="9"/>
        <v>6.5734078888213254E-5</v>
      </c>
      <c r="D414" s="2">
        <f t="shared" si="9"/>
        <v>-1.9354535516928433</v>
      </c>
      <c r="E414" s="2">
        <f t="shared" si="9"/>
        <v>-1.5355454030060147</v>
      </c>
      <c r="F414" s="2">
        <f t="shared" si="9"/>
        <v>-4.0916486836742694</v>
      </c>
    </row>
    <row r="415" spans="1:6" x14ac:dyDescent="0.25">
      <c r="A415" s="66">
        <v>409</v>
      </c>
      <c r="B415" s="2">
        <f t="shared" si="9"/>
        <v>0.13166145654402661</v>
      </c>
      <c r="C415" s="2">
        <f t="shared" si="9"/>
        <v>-5.9547065140652666E-4</v>
      </c>
      <c r="D415" s="2">
        <f t="shared" si="9"/>
        <v>-1.9409052347795046</v>
      </c>
      <c r="E415" s="2">
        <f t="shared" si="9"/>
        <v>-1.5406257235259346</v>
      </c>
      <c r="F415" s="2">
        <f t="shared" si="9"/>
        <v>-4.1036125687142526</v>
      </c>
    </row>
    <row r="416" spans="1:6" x14ac:dyDescent="0.25">
      <c r="A416" s="66">
        <v>410</v>
      </c>
      <c r="B416" s="2">
        <f t="shared" si="9"/>
        <v>0.13028571820436563</v>
      </c>
      <c r="C416" s="2">
        <f t="shared" si="9"/>
        <v>-1.2566753817012666E-3</v>
      </c>
      <c r="D416" s="2">
        <f t="shared" si="9"/>
        <v>-1.9463569178661659</v>
      </c>
      <c r="E416" s="2">
        <f t="shared" si="9"/>
        <v>-1.5457060440458541</v>
      </c>
      <c r="F416" s="2">
        <f t="shared" si="9"/>
        <v>-4.1155764537542359</v>
      </c>
    </row>
    <row r="417" spans="1:6" x14ac:dyDescent="0.25">
      <c r="A417" s="66">
        <v>411</v>
      </c>
      <c r="B417" s="2">
        <f t="shared" si="9"/>
        <v>0.12890997986470476</v>
      </c>
      <c r="C417" s="2">
        <f t="shared" si="9"/>
        <v>-1.917880111996062E-3</v>
      </c>
      <c r="D417" s="2">
        <f t="shared" si="9"/>
        <v>-1.9518086009528273</v>
      </c>
      <c r="E417" s="2">
        <f t="shared" si="9"/>
        <v>-1.550786364565774</v>
      </c>
      <c r="F417" s="2">
        <f t="shared" si="9"/>
        <v>-4.1275403387942191</v>
      </c>
    </row>
    <row r="418" spans="1:6" x14ac:dyDescent="0.25">
      <c r="A418" s="66">
        <v>412</v>
      </c>
      <c r="B418" s="2">
        <f t="shared" si="9"/>
        <v>0.12753424152504389</v>
      </c>
      <c r="C418" s="2">
        <f t="shared" si="9"/>
        <v>-2.5790848422908019E-3</v>
      </c>
      <c r="D418" s="2">
        <f t="shared" si="9"/>
        <v>-1.957260284039489</v>
      </c>
      <c r="E418" s="2">
        <f t="shared" si="9"/>
        <v>-1.5558666850856939</v>
      </c>
      <c r="F418" s="2">
        <f t="shared" si="9"/>
        <v>-4.1395042238342024</v>
      </c>
    </row>
    <row r="419" spans="1:6" x14ac:dyDescent="0.25">
      <c r="A419" s="66">
        <v>413</v>
      </c>
      <c r="B419" s="2">
        <f t="shared" si="9"/>
        <v>0.12615850318538302</v>
      </c>
      <c r="C419" s="2">
        <f t="shared" si="9"/>
        <v>-3.2402895725855418E-3</v>
      </c>
      <c r="D419" s="2">
        <f t="shared" si="9"/>
        <v>-1.9627119671261504</v>
      </c>
      <c r="E419" s="2">
        <f t="shared" si="9"/>
        <v>-1.5609470056056138</v>
      </c>
      <c r="F419" s="2">
        <f t="shared" si="9"/>
        <v>-4.1514681088741856</v>
      </c>
    </row>
    <row r="420" spans="1:6" x14ac:dyDescent="0.25">
      <c r="A420" s="66">
        <v>414</v>
      </c>
      <c r="B420" s="2">
        <f t="shared" si="9"/>
        <v>0.12478276484572215</v>
      </c>
      <c r="C420" s="2">
        <f t="shared" si="9"/>
        <v>-3.9014943028803373E-3</v>
      </c>
      <c r="D420" s="2">
        <f t="shared" si="9"/>
        <v>-1.9681636502128117</v>
      </c>
      <c r="E420" s="2">
        <f t="shared" si="9"/>
        <v>-1.5660273261255337</v>
      </c>
      <c r="F420" s="2">
        <f t="shared" si="9"/>
        <v>-4.1634319939141688</v>
      </c>
    </row>
    <row r="421" spans="1:6" x14ac:dyDescent="0.25">
      <c r="A421" s="66">
        <v>415</v>
      </c>
      <c r="B421" s="2">
        <f t="shared" si="9"/>
        <v>0.12340702650606128</v>
      </c>
      <c r="C421" s="2">
        <f t="shared" si="9"/>
        <v>-4.5626990331750772E-3</v>
      </c>
      <c r="D421" s="2">
        <f t="shared" si="9"/>
        <v>-1.9736153332994735</v>
      </c>
      <c r="E421" s="2">
        <f t="shared" si="9"/>
        <v>-1.5711076466454537</v>
      </c>
      <c r="F421" s="2">
        <f t="shared" si="9"/>
        <v>-4.1753958789541521</v>
      </c>
    </row>
    <row r="422" spans="1:6" x14ac:dyDescent="0.25">
      <c r="A422" s="66">
        <v>416</v>
      </c>
      <c r="B422" s="2">
        <f t="shared" si="9"/>
        <v>0.12203128816640041</v>
      </c>
      <c r="C422" s="2">
        <f t="shared" si="9"/>
        <v>-5.2239037634698726E-3</v>
      </c>
      <c r="D422" s="2">
        <f t="shared" si="9"/>
        <v>-1.9790670163861348</v>
      </c>
      <c r="E422" s="2">
        <f t="shared" si="9"/>
        <v>-1.5761879671653736</v>
      </c>
      <c r="F422" s="2">
        <f t="shared" si="9"/>
        <v>-4.1873597639941353</v>
      </c>
    </row>
    <row r="423" spans="1:6" x14ac:dyDescent="0.25">
      <c r="A423" s="66">
        <v>417</v>
      </c>
      <c r="B423" s="2">
        <f t="shared" ref="B423:F454" si="10">((1-(B$6*(EXP(-B$4*B$5*$A423))))/B$5)-($A423/(B$5*B$3))</f>
        <v>0.12065554982673954</v>
      </c>
      <c r="C423" s="2">
        <f t="shared" si="10"/>
        <v>-5.8851084937646125E-3</v>
      </c>
      <c r="D423" s="2">
        <f t="shared" si="10"/>
        <v>-1.9845186994727961</v>
      </c>
      <c r="E423" s="2">
        <f t="shared" si="10"/>
        <v>-1.5812682876852935</v>
      </c>
      <c r="F423" s="2">
        <f t="shared" si="10"/>
        <v>-4.1993236490341186</v>
      </c>
    </row>
    <row r="424" spans="1:6" x14ac:dyDescent="0.25">
      <c r="A424" s="66">
        <v>418</v>
      </c>
      <c r="B424" s="2">
        <f t="shared" si="10"/>
        <v>0.11927981148707867</v>
      </c>
      <c r="C424" s="2">
        <f t="shared" si="10"/>
        <v>-6.5463132240593525E-3</v>
      </c>
      <c r="D424" s="2">
        <f t="shared" si="10"/>
        <v>-1.9899703825594575</v>
      </c>
      <c r="E424" s="2">
        <f t="shared" si="10"/>
        <v>-1.5863486082052134</v>
      </c>
      <c r="F424" s="2">
        <f t="shared" si="10"/>
        <v>-4.2112875340741018</v>
      </c>
    </row>
    <row r="425" spans="1:6" x14ac:dyDescent="0.25">
      <c r="A425" s="66">
        <v>419</v>
      </c>
      <c r="B425" s="2">
        <f t="shared" si="10"/>
        <v>0.1179040731474178</v>
      </c>
      <c r="C425" s="2">
        <f t="shared" si="10"/>
        <v>-7.2075179543541479E-3</v>
      </c>
      <c r="D425" s="2">
        <f t="shared" si="10"/>
        <v>-1.9954220656461192</v>
      </c>
      <c r="E425" s="2">
        <f t="shared" si="10"/>
        <v>-1.5914289287251333</v>
      </c>
      <c r="F425" s="2">
        <f t="shared" si="10"/>
        <v>-4.2232514191140851</v>
      </c>
    </row>
    <row r="426" spans="1:6" x14ac:dyDescent="0.25">
      <c r="A426" s="66">
        <v>420</v>
      </c>
      <c r="B426" s="2">
        <f t="shared" si="10"/>
        <v>0.11652833480775693</v>
      </c>
      <c r="C426" s="2">
        <f t="shared" si="10"/>
        <v>-7.8687226846488878E-3</v>
      </c>
      <c r="D426" s="2">
        <f t="shared" si="10"/>
        <v>-2.0008737487327806</v>
      </c>
      <c r="E426" s="2">
        <f t="shared" si="10"/>
        <v>-1.5965092492450532</v>
      </c>
      <c r="F426" s="2">
        <f t="shared" si="10"/>
        <v>-4.2352153041540683</v>
      </c>
    </row>
    <row r="427" spans="1:6" x14ac:dyDescent="0.25">
      <c r="A427" s="66">
        <v>421</v>
      </c>
      <c r="B427" s="2">
        <f t="shared" si="10"/>
        <v>0.11515259646809606</v>
      </c>
      <c r="C427" s="2">
        <f t="shared" si="10"/>
        <v>-8.5299274149436832E-3</v>
      </c>
      <c r="D427" s="2">
        <f t="shared" si="10"/>
        <v>-2.0063254318194419</v>
      </c>
      <c r="E427" s="2">
        <f t="shared" si="10"/>
        <v>-1.6015895697649731</v>
      </c>
      <c r="F427" s="2">
        <f t="shared" si="10"/>
        <v>-4.2471791891940516</v>
      </c>
    </row>
    <row r="428" spans="1:6" x14ac:dyDescent="0.25">
      <c r="A428" s="66">
        <v>422</v>
      </c>
      <c r="B428" s="2">
        <f t="shared" si="10"/>
        <v>0.11377685812843519</v>
      </c>
      <c r="C428" s="2">
        <f t="shared" si="10"/>
        <v>-9.1911321452384231E-3</v>
      </c>
      <c r="D428" s="2">
        <f t="shared" si="10"/>
        <v>-2.0117771149061037</v>
      </c>
      <c r="E428" s="2">
        <f t="shared" si="10"/>
        <v>-1.606669890284893</v>
      </c>
      <c r="F428" s="2">
        <f t="shared" si="10"/>
        <v>-4.2591430742340348</v>
      </c>
    </row>
    <row r="429" spans="1:6" x14ac:dyDescent="0.25">
      <c r="A429" s="66">
        <v>423</v>
      </c>
      <c r="B429" s="2">
        <f t="shared" si="10"/>
        <v>0.11240111978877432</v>
      </c>
      <c r="C429" s="2">
        <f t="shared" si="10"/>
        <v>-9.8523368755331631E-3</v>
      </c>
      <c r="D429" s="2">
        <f t="shared" si="10"/>
        <v>-2.017228797992765</v>
      </c>
      <c r="E429" s="2">
        <f t="shared" si="10"/>
        <v>-1.611750210804813</v>
      </c>
      <c r="F429" s="2">
        <f t="shared" si="10"/>
        <v>-4.2711069592740181</v>
      </c>
    </row>
    <row r="430" spans="1:6" x14ac:dyDescent="0.25">
      <c r="A430" s="66">
        <v>424</v>
      </c>
      <c r="B430" s="2">
        <f t="shared" si="10"/>
        <v>0.11102538144911345</v>
      </c>
      <c r="C430" s="2">
        <f t="shared" si="10"/>
        <v>-1.0513541605827958E-2</v>
      </c>
      <c r="D430" s="2">
        <f t="shared" si="10"/>
        <v>-2.0226804810794263</v>
      </c>
      <c r="E430" s="2">
        <f t="shared" si="10"/>
        <v>-1.6168305313247329</v>
      </c>
      <c r="F430" s="2">
        <f t="shared" si="10"/>
        <v>-4.2830708443140013</v>
      </c>
    </row>
    <row r="431" spans="1:6" x14ac:dyDescent="0.25">
      <c r="A431" s="66">
        <v>425</v>
      </c>
      <c r="B431" s="2">
        <f t="shared" si="10"/>
        <v>0.10964964310945247</v>
      </c>
      <c r="C431" s="2">
        <f t="shared" si="10"/>
        <v>-1.1174746336122698E-2</v>
      </c>
      <c r="D431" s="2">
        <f t="shared" si="10"/>
        <v>-2.0281321641660877</v>
      </c>
      <c r="E431" s="2">
        <f t="shared" si="10"/>
        <v>-1.6219108518446523</v>
      </c>
      <c r="F431" s="2">
        <f t="shared" si="10"/>
        <v>-4.2950347293539846</v>
      </c>
    </row>
    <row r="432" spans="1:6" x14ac:dyDescent="0.25">
      <c r="A432" s="66">
        <v>426</v>
      </c>
      <c r="B432" s="2">
        <f t="shared" si="10"/>
        <v>0.1082739047697916</v>
      </c>
      <c r="C432" s="2">
        <f t="shared" si="10"/>
        <v>-1.1835951066417438E-2</v>
      </c>
      <c r="D432" s="2">
        <f t="shared" si="10"/>
        <v>-2.0335838472527494</v>
      </c>
      <c r="E432" s="2">
        <f t="shared" si="10"/>
        <v>-1.6269911723645722</v>
      </c>
      <c r="F432" s="2">
        <f t="shared" si="10"/>
        <v>-4.3069986143939678</v>
      </c>
    </row>
    <row r="433" spans="1:6" x14ac:dyDescent="0.25">
      <c r="A433" s="66">
        <v>427</v>
      </c>
      <c r="B433" s="2">
        <f t="shared" si="10"/>
        <v>0.10689816643013073</v>
      </c>
      <c r="C433" s="2">
        <f t="shared" si="10"/>
        <v>-1.2497155796712234E-2</v>
      </c>
      <c r="D433" s="2">
        <f t="shared" si="10"/>
        <v>-2.0390355303394108</v>
      </c>
      <c r="E433" s="2">
        <f t="shared" si="10"/>
        <v>-1.6320714928844922</v>
      </c>
      <c r="F433" s="2">
        <f t="shared" si="10"/>
        <v>-4.3189624994339511</v>
      </c>
    </row>
    <row r="434" spans="1:6" x14ac:dyDescent="0.25">
      <c r="A434" s="66">
        <v>428</v>
      </c>
      <c r="B434" s="2">
        <f t="shared" si="10"/>
        <v>0.10552242809046986</v>
      </c>
      <c r="C434" s="2">
        <f t="shared" si="10"/>
        <v>-1.3158360527006974E-2</v>
      </c>
      <c r="D434" s="2">
        <f t="shared" si="10"/>
        <v>-2.0444872134260721</v>
      </c>
      <c r="E434" s="2">
        <f t="shared" si="10"/>
        <v>-1.6371518134044121</v>
      </c>
      <c r="F434" s="2">
        <f t="shared" si="10"/>
        <v>-4.3309263844739343</v>
      </c>
    </row>
    <row r="435" spans="1:6" x14ac:dyDescent="0.25">
      <c r="A435" s="66">
        <v>429</v>
      </c>
      <c r="B435" s="2">
        <f t="shared" si="10"/>
        <v>0.10414668975080899</v>
      </c>
      <c r="C435" s="2">
        <f t="shared" si="10"/>
        <v>-1.3819565257301769E-2</v>
      </c>
      <c r="D435" s="2">
        <f t="shared" si="10"/>
        <v>-2.0499388965127339</v>
      </c>
      <c r="E435" s="2">
        <f t="shared" si="10"/>
        <v>-1.642232133924332</v>
      </c>
      <c r="F435" s="2">
        <f t="shared" si="10"/>
        <v>-4.3428902695139175</v>
      </c>
    </row>
    <row r="436" spans="1:6" x14ac:dyDescent="0.25">
      <c r="A436" s="66">
        <v>430</v>
      </c>
      <c r="B436" s="2">
        <f t="shared" si="10"/>
        <v>0.10277095141114811</v>
      </c>
      <c r="C436" s="2">
        <f t="shared" si="10"/>
        <v>-1.4480769987596509E-2</v>
      </c>
      <c r="D436" s="2">
        <f t="shared" si="10"/>
        <v>-2.0553905795993952</v>
      </c>
      <c r="E436" s="2">
        <f t="shared" si="10"/>
        <v>-1.6473124544442519</v>
      </c>
      <c r="F436" s="2">
        <f t="shared" si="10"/>
        <v>-4.3548541545539008</v>
      </c>
    </row>
    <row r="437" spans="1:6" x14ac:dyDescent="0.25">
      <c r="A437" s="66">
        <v>431</v>
      </c>
      <c r="B437" s="2">
        <f t="shared" si="10"/>
        <v>0.10139521307148724</v>
      </c>
      <c r="C437" s="2">
        <f t="shared" si="10"/>
        <v>-1.5141974717891249E-2</v>
      </c>
      <c r="D437" s="2">
        <f t="shared" si="10"/>
        <v>-2.0608422626860565</v>
      </c>
      <c r="E437" s="2">
        <f t="shared" si="10"/>
        <v>-1.6523927749641718</v>
      </c>
      <c r="F437" s="2">
        <f t="shared" si="10"/>
        <v>-4.366818039593884</v>
      </c>
    </row>
    <row r="438" spans="1:6" x14ac:dyDescent="0.25">
      <c r="A438" s="66">
        <v>432</v>
      </c>
      <c r="B438" s="2">
        <f t="shared" si="10"/>
        <v>0.10001947473182637</v>
      </c>
      <c r="C438" s="2">
        <f t="shared" si="10"/>
        <v>-1.5803179448186044E-2</v>
      </c>
      <c r="D438" s="2">
        <f t="shared" si="10"/>
        <v>-2.0662939457727183</v>
      </c>
      <c r="E438" s="2">
        <f t="shared" si="10"/>
        <v>-1.6574730954840917</v>
      </c>
      <c r="F438" s="2">
        <f t="shared" si="10"/>
        <v>-4.3787819246338673</v>
      </c>
    </row>
    <row r="439" spans="1:6" x14ac:dyDescent="0.25">
      <c r="A439" s="66">
        <v>433</v>
      </c>
      <c r="B439" s="2">
        <f t="shared" si="10"/>
        <v>9.8643736392165504E-2</v>
      </c>
      <c r="C439" s="2">
        <f t="shared" si="10"/>
        <v>-1.6464384178480784E-2</v>
      </c>
      <c r="D439" s="2">
        <f t="shared" si="10"/>
        <v>-2.0717456288593796</v>
      </c>
      <c r="E439" s="2">
        <f t="shared" si="10"/>
        <v>-1.6625534160040116</v>
      </c>
      <c r="F439" s="2">
        <f t="shared" si="10"/>
        <v>-4.3907458096738505</v>
      </c>
    </row>
    <row r="440" spans="1:6" x14ac:dyDescent="0.25">
      <c r="A440" s="66">
        <v>434</v>
      </c>
      <c r="B440" s="2">
        <f t="shared" si="10"/>
        <v>9.7267998052504634E-2</v>
      </c>
      <c r="C440" s="2">
        <f t="shared" si="10"/>
        <v>-1.712558890877558E-2</v>
      </c>
      <c r="D440" s="2">
        <f t="shared" si="10"/>
        <v>-2.077197311946041</v>
      </c>
      <c r="E440" s="2">
        <f t="shared" si="10"/>
        <v>-1.6676337365239315</v>
      </c>
      <c r="F440" s="2">
        <f t="shared" si="10"/>
        <v>-4.4027096947138338</v>
      </c>
    </row>
    <row r="441" spans="1:6" x14ac:dyDescent="0.25">
      <c r="A441" s="66">
        <v>435</v>
      </c>
      <c r="B441" s="2">
        <f t="shared" si="10"/>
        <v>9.5892259712843764E-2</v>
      </c>
      <c r="C441" s="2">
        <f t="shared" si="10"/>
        <v>-1.778679363907032E-2</v>
      </c>
      <c r="D441" s="2">
        <f t="shared" si="10"/>
        <v>-2.0826489950327023</v>
      </c>
      <c r="E441" s="2">
        <f t="shared" si="10"/>
        <v>-1.6727140570438515</v>
      </c>
      <c r="F441" s="2">
        <f t="shared" si="10"/>
        <v>-4.414673579753817</v>
      </c>
    </row>
    <row r="442" spans="1:6" x14ac:dyDescent="0.25">
      <c r="A442" s="66">
        <v>436</v>
      </c>
      <c r="B442" s="2">
        <f t="shared" si="10"/>
        <v>9.4516521373182893E-2</v>
      </c>
      <c r="C442" s="2">
        <f t="shared" si="10"/>
        <v>-1.844799836936506E-2</v>
      </c>
      <c r="D442" s="2">
        <f t="shared" si="10"/>
        <v>-2.0881006781193641</v>
      </c>
      <c r="E442" s="2">
        <f t="shared" si="10"/>
        <v>-1.6777943775637714</v>
      </c>
      <c r="F442" s="2">
        <f t="shared" si="10"/>
        <v>-4.4266374647938003</v>
      </c>
    </row>
    <row r="443" spans="1:6" x14ac:dyDescent="0.25">
      <c r="A443" s="66">
        <v>437</v>
      </c>
      <c r="B443" s="2">
        <f t="shared" si="10"/>
        <v>9.3140783033522023E-2</v>
      </c>
      <c r="C443" s="2">
        <f t="shared" si="10"/>
        <v>-1.9109203099659855E-2</v>
      </c>
      <c r="D443" s="2">
        <f t="shared" si="10"/>
        <v>-2.0935523612060254</v>
      </c>
      <c r="E443" s="2">
        <f t="shared" si="10"/>
        <v>-1.6828746980836913</v>
      </c>
      <c r="F443" s="2">
        <f t="shared" si="10"/>
        <v>-4.4386013498337835</v>
      </c>
    </row>
    <row r="444" spans="1:6" x14ac:dyDescent="0.25">
      <c r="A444" s="66">
        <v>438</v>
      </c>
      <c r="B444" s="2">
        <f t="shared" si="10"/>
        <v>9.1765044693861153E-2</v>
      </c>
      <c r="C444" s="2">
        <f t="shared" si="10"/>
        <v>-1.9770407829954595E-2</v>
      </c>
      <c r="D444" s="2">
        <f t="shared" si="10"/>
        <v>-2.0990040442926867</v>
      </c>
      <c r="E444" s="2">
        <f t="shared" si="10"/>
        <v>-1.6879550186036112</v>
      </c>
      <c r="F444" s="2">
        <f t="shared" si="10"/>
        <v>-4.4505652348737668</v>
      </c>
    </row>
    <row r="445" spans="1:6" x14ac:dyDescent="0.25">
      <c r="A445" s="66">
        <v>439</v>
      </c>
      <c r="B445" s="2">
        <f t="shared" si="10"/>
        <v>9.0389306354200172E-2</v>
      </c>
      <c r="C445" s="2">
        <f t="shared" si="10"/>
        <v>-2.0431612560249335E-2</v>
      </c>
      <c r="D445" s="2">
        <f t="shared" si="10"/>
        <v>-2.1044557273793485</v>
      </c>
      <c r="E445" s="2">
        <f t="shared" si="10"/>
        <v>-1.6930353391235311</v>
      </c>
      <c r="F445" s="2">
        <f t="shared" si="10"/>
        <v>-4.46252911991375</v>
      </c>
    </row>
    <row r="446" spans="1:6" x14ac:dyDescent="0.25">
      <c r="A446" s="66">
        <v>440</v>
      </c>
      <c r="B446" s="2">
        <f t="shared" si="10"/>
        <v>8.9013568014539302E-2</v>
      </c>
      <c r="C446" s="2">
        <f t="shared" si="10"/>
        <v>-2.109281729054413E-2</v>
      </c>
      <c r="D446" s="2">
        <f t="shared" si="10"/>
        <v>-2.1099074104660098</v>
      </c>
      <c r="E446" s="2">
        <f t="shared" si="10"/>
        <v>-1.6981156596434506</v>
      </c>
      <c r="F446" s="2">
        <f t="shared" si="10"/>
        <v>-4.4744930049537333</v>
      </c>
    </row>
    <row r="447" spans="1:6" x14ac:dyDescent="0.25">
      <c r="A447" s="66">
        <v>441</v>
      </c>
      <c r="B447" s="2">
        <f t="shared" si="10"/>
        <v>8.7637829674878431E-2</v>
      </c>
      <c r="C447" s="2">
        <f t="shared" si="10"/>
        <v>-2.175402202083887E-2</v>
      </c>
      <c r="D447" s="2">
        <f t="shared" si="10"/>
        <v>-2.1153590935526712</v>
      </c>
      <c r="E447" s="2">
        <f t="shared" si="10"/>
        <v>-1.7031959801633705</v>
      </c>
      <c r="F447" s="2">
        <f t="shared" si="10"/>
        <v>-4.4864568899937165</v>
      </c>
    </row>
    <row r="448" spans="1:6" x14ac:dyDescent="0.25">
      <c r="A448" s="66">
        <v>442</v>
      </c>
      <c r="B448" s="2">
        <f t="shared" si="10"/>
        <v>8.6262091335217561E-2</v>
      </c>
      <c r="C448" s="2">
        <f t="shared" si="10"/>
        <v>-2.2415226751133666E-2</v>
      </c>
      <c r="D448" s="2">
        <f t="shared" si="10"/>
        <v>-2.1208107766393325</v>
      </c>
      <c r="E448" s="2">
        <f t="shared" si="10"/>
        <v>-1.7082763006832904</v>
      </c>
      <c r="F448" s="2">
        <f t="shared" si="10"/>
        <v>-4.4984207750336997</v>
      </c>
    </row>
    <row r="449" spans="1:6" x14ac:dyDescent="0.25">
      <c r="A449" s="66">
        <v>443</v>
      </c>
      <c r="B449" s="2">
        <f t="shared" si="10"/>
        <v>8.4886352995556691E-2</v>
      </c>
      <c r="C449" s="2">
        <f t="shared" si="10"/>
        <v>-2.3076431481428406E-2</v>
      </c>
      <c r="D449" s="2">
        <f t="shared" si="10"/>
        <v>-2.1262624597259943</v>
      </c>
      <c r="E449" s="2">
        <f t="shared" si="10"/>
        <v>-1.7133566212032103</v>
      </c>
      <c r="F449" s="2">
        <f t="shared" si="10"/>
        <v>-4.510384660073683</v>
      </c>
    </row>
    <row r="450" spans="1:6" x14ac:dyDescent="0.25">
      <c r="A450" s="66">
        <v>444</v>
      </c>
      <c r="B450" s="2">
        <f t="shared" si="10"/>
        <v>8.3510614655895821E-2</v>
      </c>
      <c r="C450" s="2">
        <f t="shared" si="10"/>
        <v>-2.3737636211723145E-2</v>
      </c>
      <c r="D450" s="2">
        <f t="shared" si="10"/>
        <v>-2.1317141428126556</v>
      </c>
      <c r="E450" s="2">
        <f t="shared" si="10"/>
        <v>-1.7184369417231302</v>
      </c>
      <c r="F450" s="2">
        <f t="shared" si="10"/>
        <v>-4.5223485451136662</v>
      </c>
    </row>
    <row r="451" spans="1:6" x14ac:dyDescent="0.25">
      <c r="A451" s="66">
        <v>445</v>
      </c>
      <c r="B451" s="2">
        <f t="shared" si="10"/>
        <v>8.213487631623495E-2</v>
      </c>
      <c r="C451" s="2">
        <f t="shared" si="10"/>
        <v>-2.4398840942017941E-2</v>
      </c>
      <c r="D451" s="2">
        <f t="shared" si="10"/>
        <v>-2.1371658258993169</v>
      </c>
      <c r="E451" s="2">
        <f t="shared" si="10"/>
        <v>-1.7235172622430501</v>
      </c>
      <c r="F451" s="2">
        <f t="shared" si="10"/>
        <v>-4.5343124301536495</v>
      </c>
    </row>
    <row r="452" spans="1:6" x14ac:dyDescent="0.25">
      <c r="A452" s="66">
        <v>446</v>
      </c>
      <c r="B452" s="2">
        <f t="shared" si="10"/>
        <v>8.075913797657408E-2</v>
      </c>
      <c r="C452" s="2">
        <f t="shared" si="10"/>
        <v>-2.5060045672312681E-2</v>
      </c>
      <c r="D452" s="2">
        <f t="shared" si="10"/>
        <v>-2.1426175089859787</v>
      </c>
      <c r="E452" s="2">
        <f t="shared" si="10"/>
        <v>-1.72859758276297</v>
      </c>
      <c r="F452" s="2">
        <f t="shared" si="10"/>
        <v>-4.5462763151936327</v>
      </c>
    </row>
    <row r="453" spans="1:6" x14ac:dyDescent="0.25">
      <c r="A453" s="66">
        <v>447</v>
      </c>
      <c r="B453" s="2">
        <f t="shared" si="10"/>
        <v>7.938339963691321E-2</v>
      </c>
      <c r="C453" s="2">
        <f t="shared" si="10"/>
        <v>-2.5721250402607476E-2</v>
      </c>
      <c r="D453" s="2">
        <f t="shared" si="10"/>
        <v>-2.14806919207264</v>
      </c>
      <c r="E453" s="2">
        <f t="shared" si="10"/>
        <v>-1.73367790328289</v>
      </c>
      <c r="F453" s="2">
        <f t="shared" si="10"/>
        <v>-4.558240200233616</v>
      </c>
    </row>
    <row r="454" spans="1:6" x14ac:dyDescent="0.25">
      <c r="A454" s="66">
        <v>448</v>
      </c>
      <c r="B454" s="2">
        <f t="shared" si="10"/>
        <v>7.800766129725234E-2</v>
      </c>
      <c r="C454" s="2">
        <f t="shared" si="10"/>
        <v>-2.6382455132902216E-2</v>
      </c>
      <c r="D454" s="2">
        <f t="shared" si="10"/>
        <v>-2.1535208751593014</v>
      </c>
      <c r="E454" s="2">
        <f t="shared" si="10"/>
        <v>-1.7387582238028099</v>
      </c>
      <c r="F454" s="2">
        <f t="shared" si="10"/>
        <v>-4.5702040852735992</v>
      </c>
    </row>
    <row r="455" spans="1:6" x14ac:dyDescent="0.25">
      <c r="A455" s="66">
        <v>449</v>
      </c>
      <c r="B455" s="2">
        <f t="shared" ref="B455:F486" si="11">((1-(B$6*(EXP(-B$4*B$5*$A455))))/B$5)-($A455/(B$5*B$3))</f>
        <v>7.663192295759147E-2</v>
      </c>
      <c r="C455" s="2">
        <f t="shared" si="11"/>
        <v>-2.7043659863196956E-2</v>
      </c>
      <c r="D455" s="2">
        <f t="shared" si="11"/>
        <v>-2.1589725582459627</v>
      </c>
      <c r="E455" s="2">
        <f t="shared" si="11"/>
        <v>-1.7438385443227298</v>
      </c>
      <c r="F455" s="2">
        <f t="shared" si="11"/>
        <v>-4.5821679703135825</v>
      </c>
    </row>
    <row r="456" spans="1:6" x14ac:dyDescent="0.25">
      <c r="A456" s="66">
        <v>450</v>
      </c>
      <c r="B456" s="2">
        <f t="shared" si="11"/>
        <v>7.5256184617930599E-2</v>
      </c>
      <c r="C456" s="2">
        <f t="shared" si="11"/>
        <v>-2.7704864593491751E-2</v>
      </c>
      <c r="D456" s="2">
        <f t="shared" si="11"/>
        <v>-2.1644242413326245</v>
      </c>
      <c r="E456" s="2">
        <f t="shared" si="11"/>
        <v>-1.7489188648426497</v>
      </c>
      <c r="F456" s="2">
        <f t="shared" si="11"/>
        <v>-4.5941318553535657</v>
      </c>
    </row>
    <row r="457" spans="1:6" x14ac:dyDescent="0.25">
      <c r="A457" s="66">
        <v>451</v>
      </c>
      <c r="B457" s="2">
        <f t="shared" si="11"/>
        <v>7.3880446278269729E-2</v>
      </c>
      <c r="C457" s="2">
        <f t="shared" si="11"/>
        <v>-2.8366069323786491E-2</v>
      </c>
      <c r="D457" s="2">
        <f t="shared" si="11"/>
        <v>-2.1698759244192858</v>
      </c>
      <c r="E457" s="2">
        <f t="shared" si="11"/>
        <v>-1.7539991853625696</v>
      </c>
      <c r="F457" s="2">
        <f t="shared" si="11"/>
        <v>-4.606095740393549</v>
      </c>
    </row>
    <row r="458" spans="1:6" x14ac:dyDescent="0.25">
      <c r="A458" s="66">
        <v>452</v>
      </c>
      <c r="B458" s="2">
        <f t="shared" si="11"/>
        <v>7.2504707938608859E-2</v>
      </c>
      <c r="C458" s="2">
        <f t="shared" si="11"/>
        <v>-2.9027274054081287E-2</v>
      </c>
      <c r="D458" s="2">
        <f t="shared" si="11"/>
        <v>-2.1753276075059471</v>
      </c>
      <c r="E458" s="2">
        <f t="shared" si="11"/>
        <v>-1.7590795058824895</v>
      </c>
      <c r="F458" s="2">
        <f t="shared" si="11"/>
        <v>-4.6180596254335322</v>
      </c>
    </row>
    <row r="459" spans="1:6" x14ac:dyDescent="0.25">
      <c r="A459" s="66">
        <v>453</v>
      </c>
      <c r="B459" s="2">
        <f t="shared" si="11"/>
        <v>7.1128969598947989E-2</v>
      </c>
      <c r="C459" s="2">
        <f t="shared" si="11"/>
        <v>-2.9688478784376027E-2</v>
      </c>
      <c r="D459" s="2">
        <f t="shared" si="11"/>
        <v>-2.1807792905926089</v>
      </c>
      <c r="E459" s="2">
        <f t="shared" si="11"/>
        <v>-1.7641598264024094</v>
      </c>
      <c r="F459" s="2">
        <f t="shared" si="11"/>
        <v>-4.6300235104735155</v>
      </c>
    </row>
    <row r="460" spans="1:6" x14ac:dyDescent="0.25">
      <c r="A460" s="66">
        <v>454</v>
      </c>
      <c r="B460" s="2">
        <f t="shared" si="11"/>
        <v>6.9753231259287007E-2</v>
      </c>
      <c r="C460" s="2">
        <f t="shared" si="11"/>
        <v>-3.0349683514670767E-2</v>
      </c>
      <c r="D460" s="2">
        <f t="shared" si="11"/>
        <v>-2.1862309736792702</v>
      </c>
      <c r="E460" s="2">
        <f t="shared" si="11"/>
        <v>-1.7692401469223293</v>
      </c>
      <c r="F460" s="2">
        <f t="shared" si="11"/>
        <v>-4.6419873955134987</v>
      </c>
    </row>
    <row r="461" spans="1:6" x14ac:dyDescent="0.25">
      <c r="A461" s="66">
        <v>455</v>
      </c>
      <c r="B461" s="2">
        <f t="shared" si="11"/>
        <v>6.8377492919626137E-2</v>
      </c>
      <c r="C461" s="2">
        <f t="shared" si="11"/>
        <v>-3.1010888244965562E-2</v>
      </c>
      <c r="D461" s="2">
        <f t="shared" si="11"/>
        <v>-2.1916826567659315</v>
      </c>
      <c r="E461" s="2">
        <f t="shared" si="11"/>
        <v>-1.7743204674422488</v>
      </c>
      <c r="F461" s="2">
        <f t="shared" si="11"/>
        <v>-4.653951280553482</v>
      </c>
    </row>
    <row r="462" spans="1:6" x14ac:dyDescent="0.25">
      <c r="A462" s="66">
        <v>456</v>
      </c>
      <c r="B462" s="2">
        <f t="shared" si="11"/>
        <v>6.7001754579965267E-2</v>
      </c>
      <c r="C462" s="2">
        <f t="shared" si="11"/>
        <v>-3.1672092975260302E-2</v>
      </c>
      <c r="D462" s="2">
        <f t="shared" si="11"/>
        <v>-2.1971343398525933</v>
      </c>
      <c r="E462" s="2">
        <f t="shared" si="11"/>
        <v>-1.7794007879621687</v>
      </c>
      <c r="F462" s="2">
        <f t="shared" si="11"/>
        <v>-4.6659151655934652</v>
      </c>
    </row>
    <row r="463" spans="1:6" x14ac:dyDescent="0.25">
      <c r="A463" s="66">
        <v>457</v>
      </c>
      <c r="B463" s="2">
        <f t="shared" si="11"/>
        <v>6.5626016240304397E-2</v>
      </c>
      <c r="C463" s="2">
        <f t="shared" si="11"/>
        <v>-3.2333297705555042E-2</v>
      </c>
      <c r="D463" s="2">
        <f t="shared" si="11"/>
        <v>-2.2025860229392547</v>
      </c>
      <c r="E463" s="2">
        <f t="shared" si="11"/>
        <v>-1.7844811084820886</v>
      </c>
      <c r="F463" s="2">
        <f t="shared" si="11"/>
        <v>-4.6778790506334484</v>
      </c>
    </row>
    <row r="464" spans="1:6" x14ac:dyDescent="0.25">
      <c r="A464" s="66">
        <v>458</v>
      </c>
      <c r="B464" s="2">
        <f t="shared" si="11"/>
        <v>6.4250277900643527E-2</v>
      </c>
      <c r="C464" s="2">
        <f t="shared" si="11"/>
        <v>-3.2994502435849837E-2</v>
      </c>
      <c r="D464" s="2">
        <f t="shared" si="11"/>
        <v>-2.208037706025916</v>
      </c>
      <c r="E464" s="2">
        <f t="shared" si="11"/>
        <v>-1.7895614290020085</v>
      </c>
      <c r="F464" s="2">
        <f t="shared" si="11"/>
        <v>-4.6898429356734317</v>
      </c>
    </row>
    <row r="465" spans="1:6" x14ac:dyDescent="0.25">
      <c r="A465" s="66">
        <v>459</v>
      </c>
      <c r="B465" s="2">
        <f t="shared" si="11"/>
        <v>6.2874539560982656E-2</v>
      </c>
      <c r="C465" s="2">
        <f t="shared" si="11"/>
        <v>-3.3655707166144577E-2</v>
      </c>
      <c r="D465" s="2">
        <f t="shared" si="11"/>
        <v>-2.2134893891125773</v>
      </c>
      <c r="E465" s="2">
        <f t="shared" si="11"/>
        <v>-1.7946417495219285</v>
      </c>
      <c r="F465" s="2">
        <f t="shared" si="11"/>
        <v>-4.7018068207134149</v>
      </c>
    </row>
    <row r="466" spans="1:6" x14ac:dyDescent="0.25">
      <c r="A466" s="66">
        <v>460</v>
      </c>
      <c r="B466" s="2">
        <f t="shared" si="11"/>
        <v>6.1498801221321786E-2</v>
      </c>
      <c r="C466" s="2">
        <f t="shared" si="11"/>
        <v>-3.4316911896439373E-2</v>
      </c>
      <c r="D466" s="2">
        <f t="shared" si="11"/>
        <v>-2.2189410721992391</v>
      </c>
      <c r="E466" s="2">
        <f t="shared" si="11"/>
        <v>-1.7997220700418484</v>
      </c>
      <c r="F466" s="2">
        <f t="shared" si="11"/>
        <v>-4.7137707057533982</v>
      </c>
    </row>
    <row r="467" spans="1:6" x14ac:dyDescent="0.25">
      <c r="A467" s="66">
        <v>461</v>
      </c>
      <c r="B467" s="2">
        <f t="shared" si="11"/>
        <v>6.0123062881660916E-2</v>
      </c>
      <c r="C467" s="2">
        <f t="shared" si="11"/>
        <v>-3.4978116626734113E-2</v>
      </c>
      <c r="D467" s="2">
        <f t="shared" si="11"/>
        <v>-2.2243927552859004</v>
      </c>
      <c r="E467" s="2">
        <f t="shared" si="11"/>
        <v>-1.8048023905617683</v>
      </c>
      <c r="F467" s="2">
        <f t="shared" si="11"/>
        <v>-4.7257345907933814</v>
      </c>
    </row>
    <row r="468" spans="1:6" x14ac:dyDescent="0.25">
      <c r="A468" s="66">
        <v>462</v>
      </c>
      <c r="B468" s="2">
        <f t="shared" si="11"/>
        <v>5.8747324542000046E-2</v>
      </c>
      <c r="C468" s="2">
        <f t="shared" si="11"/>
        <v>-3.5639321357028853E-2</v>
      </c>
      <c r="D468" s="2">
        <f t="shared" si="11"/>
        <v>-2.2298444383725617</v>
      </c>
      <c r="E468" s="2">
        <f t="shared" si="11"/>
        <v>-1.8098827110816882</v>
      </c>
      <c r="F468" s="2">
        <f t="shared" si="11"/>
        <v>-4.7376984758333647</v>
      </c>
    </row>
    <row r="469" spans="1:6" x14ac:dyDescent="0.25">
      <c r="A469" s="66">
        <v>463</v>
      </c>
      <c r="B469" s="2">
        <f t="shared" si="11"/>
        <v>5.7371586202339175E-2</v>
      </c>
      <c r="C469" s="2">
        <f t="shared" si="11"/>
        <v>-3.6300526087323648E-2</v>
      </c>
      <c r="D469" s="2">
        <f t="shared" si="11"/>
        <v>-2.2352961214592235</v>
      </c>
      <c r="E469" s="2">
        <f t="shared" si="11"/>
        <v>-1.8149630316016081</v>
      </c>
      <c r="F469" s="2">
        <f t="shared" si="11"/>
        <v>-4.7496623608733479</v>
      </c>
    </row>
    <row r="470" spans="1:6" x14ac:dyDescent="0.25">
      <c r="A470" s="66">
        <v>464</v>
      </c>
      <c r="B470" s="2">
        <f t="shared" si="11"/>
        <v>5.5995847862678305E-2</v>
      </c>
      <c r="C470" s="2">
        <f t="shared" si="11"/>
        <v>-3.6961730817618388E-2</v>
      </c>
      <c r="D470" s="2">
        <f t="shared" si="11"/>
        <v>-2.2407478045458848</v>
      </c>
      <c r="E470" s="2">
        <f t="shared" si="11"/>
        <v>-1.820043352121528</v>
      </c>
      <c r="F470" s="2">
        <f t="shared" si="11"/>
        <v>-4.7616262459133312</v>
      </c>
    </row>
    <row r="471" spans="1:6" x14ac:dyDescent="0.25">
      <c r="A471" s="66">
        <v>465</v>
      </c>
      <c r="B471" s="2">
        <f t="shared" si="11"/>
        <v>5.4620109523017435E-2</v>
      </c>
      <c r="C471" s="2">
        <f t="shared" si="11"/>
        <v>-3.7622935547913183E-2</v>
      </c>
      <c r="D471" s="2">
        <f t="shared" si="11"/>
        <v>-2.2461994876325462</v>
      </c>
      <c r="E471" s="2">
        <f t="shared" si="11"/>
        <v>-1.8251236726414479</v>
      </c>
      <c r="F471" s="2">
        <f t="shared" si="11"/>
        <v>-4.7735901309533144</v>
      </c>
    </row>
    <row r="472" spans="1:6" x14ac:dyDescent="0.25">
      <c r="A472" s="66">
        <v>466</v>
      </c>
      <c r="B472" s="2">
        <f t="shared" si="11"/>
        <v>5.3244371183356565E-2</v>
      </c>
      <c r="C472" s="2">
        <f t="shared" si="11"/>
        <v>-3.8284140278207923E-2</v>
      </c>
      <c r="D472" s="2">
        <f t="shared" si="11"/>
        <v>-2.2516511707192075</v>
      </c>
      <c r="E472" s="2">
        <f t="shared" si="11"/>
        <v>-1.8302039931613678</v>
      </c>
      <c r="F472" s="2">
        <f t="shared" si="11"/>
        <v>-4.7855540159932977</v>
      </c>
    </row>
    <row r="473" spans="1:6" x14ac:dyDescent="0.25">
      <c r="A473" s="66">
        <v>467</v>
      </c>
      <c r="B473" s="2">
        <f t="shared" si="11"/>
        <v>5.1868632843695694E-2</v>
      </c>
      <c r="C473" s="2">
        <f t="shared" si="11"/>
        <v>-3.8945345008502663E-2</v>
      </c>
      <c r="D473" s="2">
        <f t="shared" si="11"/>
        <v>-2.2571028538058693</v>
      </c>
      <c r="E473" s="2">
        <f t="shared" si="11"/>
        <v>-1.8352843136812877</v>
      </c>
      <c r="F473" s="2">
        <f t="shared" si="11"/>
        <v>-4.7975179010332809</v>
      </c>
    </row>
    <row r="474" spans="1:6" x14ac:dyDescent="0.25">
      <c r="A474" s="66">
        <v>468</v>
      </c>
      <c r="B474" s="2">
        <f t="shared" si="11"/>
        <v>5.0492894504034713E-2</v>
      </c>
      <c r="C474" s="2">
        <f t="shared" si="11"/>
        <v>-3.9606549738797459E-2</v>
      </c>
      <c r="D474" s="2">
        <f t="shared" si="11"/>
        <v>-2.2625545368925306</v>
      </c>
      <c r="E474" s="2">
        <f t="shared" si="11"/>
        <v>-1.8403646342012077</v>
      </c>
      <c r="F474" s="2">
        <f t="shared" si="11"/>
        <v>-4.8094817860732642</v>
      </c>
    </row>
    <row r="475" spans="1:6" x14ac:dyDescent="0.25">
      <c r="A475" s="66">
        <v>469</v>
      </c>
      <c r="B475" s="2">
        <f t="shared" si="11"/>
        <v>4.9117156164373843E-2</v>
      </c>
      <c r="C475" s="2">
        <f t="shared" si="11"/>
        <v>-4.0267754469092198E-2</v>
      </c>
      <c r="D475" s="2">
        <f t="shared" si="11"/>
        <v>-2.2680062199791919</v>
      </c>
      <c r="E475" s="2">
        <f t="shared" si="11"/>
        <v>-1.8454449547211276</v>
      </c>
      <c r="F475" s="2">
        <f t="shared" si="11"/>
        <v>-4.8214456711132474</v>
      </c>
    </row>
    <row r="476" spans="1:6" x14ac:dyDescent="0.25">
      <c r="A476" s="66">
        <v>470</v>
      </c>
      <c r="B476" s="2">
        <f t="shared" si="11"/>
        <v>4.7741417824712973E-2</v>
      </c>
      <c r="C476" s="2">
        <f t="shared" si="11"/>
        <v>-4.0928959199386938E-2</v>
      </c>
      <c r="D476" s="2">
        <f t="shared" si="11"/>
        <v>-2.2734579030658537</v>
      </c>
      <c r="E476" s="2">
        <f t="shared" si="11"/>
        <v>-1.850525275241047</v>
      </c>
      <c r="F476" s="2">
        <f t="shared" si="11"/>
        <v>-4.8334095561532306</v>
      </c>
    </row>
    <row r="477" spans="1:6" x14ac:dyDescent="0.25">
      <c r="A477" s="66">
        <v>471</v>
      </c>
      <c r="B477" s="2">
        <f t="shared" si="11"/>
        <v>4.6365679485052103E-2</v>
      </c>
      <c r="C477" s="2">
        <f t="shared" si="11"/>
        <v>-4.1590163929681734E-2</v>
      </c>
      <c r="D477" s="2">
        <f t="shared" si="11"/>
        <v>-2.278909586152515</v>
      </c>
      <c r="E477" s="2">
        <f t="shared" si="11"/>
        <v>-1.855605595760967</v>
      </c>
      <c r="F477" s="2">
        <f t="shared" si="11"/>
        <v>-4.8453734411932139</v>
      </c>
    </row>
    <row r="478" spans="1:6" x14ac:dyDescent="0.25">
      <c r="A478" s="66">
        <v>472</v>
      </c>
      <c r="B478" s="2">
        <f t="shared" si="11"/>
        <v>4.4989941145391232E-2</v>
      </c>
      <c r="C478" s="2">
        <f t="shared" si="11"/>
        <v>-4.2251368659976474E-2</v>
      </c>
      <c r="D478" s="2">
        <f t="shared" si="11"/>
        <v>-2.2843612692391764</v>
      </c>
      <c r="E478" s="2">
        <f t="shared" si="11"/>
        <v>-1.8606859162808869</v>
      </c>
      <c r="F478" s="2">
        <f t="shared" si="11"/>
        <v>-4.8573373262331971</v>
      </c>
    </row>
    <row r="479" spans="1:6" x14ac:dyDescent="0.25">
      <c r="A479" s="66">
        <v>473</v>
      </c>
      <c r="B479" s="2">
        <f t="shared" si="11"/>
        <v>4.3614202805730362E-2</v>
      </c>
      <c r="C479" s="2">
        <f t="shared" si="11"/>
        <v>-4.2912573390271269E-2</v>
      </c>
      <c r="D479" s="2">
        <f t="shared" si="11"/>
        <v>-2.2898129523258377</v>
      </c>
      <c r="E479" s="2">
        <f t="shared" si="11"/>
        <v>-1.8657662368008068</v>
      </c>
      <c r="F479" s="2">
        <f t="shared" si="11"/>
        <v>-4.8693012112731804</v>
      </c>
    </row>
    <row r="480" spans="1:6" x14ac:dyDescent="0.25">
      <c r="A480" s="66">
        <v>474</v>
      </c>
      <c r="B480" s="2">
        <f t="shared" si="11"/>
        <v>4.2238464466069492E-2</v>
      </c>
      <c r="C480" s="2">
        <f t="shared" si="11"/>
        <v>-4.3573778120566009E-2</v>
      </c>
      <c r="D480" s="2">
        <f t="shared" si="11"/>
        <v>-2.2952646354124995</v>
      </c>
      <c r="E480" s="2">
        <f t="shared" si="11"/>
        <v>-1.8708465573207267</v>
      </c>
      <c r="F480" s="2">
        <f t="shared" si="11"/>
        <v>-4.8812650963131636</v>
      </c>
    </row>
    <row r="481" spans="1:6" x14ac:dyDescent="0.25">
      <c r="A481" s="66">
        <v>475</v>
      </c>
      <c r="B481" s="2">
        <f t="shared" si="11"/>
        <v>4.0862726126408622E-2</v>
      </c>
      <c r="C481" s="2">
        <f t="shared" si="11"/>
        <v>-4.4234982850860749E-2</v>
      </c>
      <c r="D481" s="2">
        <f t="shared" si="11"/>
        <v>-2.3007163184991608</v>
      </c>
      <c r="E481" s="2">
        <f t="shared" si="11"/>
        <v>-1.8759268778406466</v>
      </c>
      <c r="F481" s="2">
        <f t="shared" si="11"/>
        <v>-4.8932289813531469</v>
      </c>
    </row>
    <row r="482" spans="1:6" x14ac:dyDescent="0.25">
      <c r="A482" s="66">
        <v>476</v>
      </c>
      <c r="B482" s="2">
        <f t="shared" si="11"/>
        <v>3.9486987786747751E-2</v>
      </c>
      <c r="C482" s="2">
        <f t="shared" si="11"/>
        <v>-4.4896187581155544E-2</v>
      </c>
      <c r="D482" s="2">
        <f t="shared" si="11"/>
        <v>-2.3061680015858221</v>
      </c>
      <c r="E482" s="2">
        <f t="shared" si="11"/>
        <v>-1.8810071983605665</v>
      </c>
      <c r="F482" s="2">
        <f t="shared" si="11"/>
        <v>-4.9051928663931301</v>
      </c>
    </row>
    <row r="483" spans="1:6" x14ac:dyDescent="0.25">
      <c r="A483" s="66">
        <v>477</v>
      </c>
      <c r="B483" s="2">
        <f t="shared" si="11"/>
        <v>3.8111249447086881E-2</v>
      </c>
      <c r="C483" s="2">
        <f t="shared" si="11"/>
        <v>-4.5557392311450284E-2</v>
      </c>
      <c r="D483" s="2">
        <f t="shared" si="11"/>
        <v>-2.3116196846724839</v>
      </c>
      <c r="E483" s="2">
        <f t="shared" si="11"/>
        <v>-1.8860875188804864</v>
      </c>
      <c r="F483" s="2">
        <f t="shared" si="11"/>
        <v>-4.9171567514331134</v>
      </c>
    </row>
    <row r="484" spans="1:6" x14ac:dyDescent="0.25">
      <c r="A484" s="66">
        <v>478</v>
      </c>
      <c r="B484" s="2">
        <f t="shared" si="11"/>
        <v>3.6735511107426011E-2</v>
      </c>
      <c r="C484" s="2">
        <f t="shared" si="11"/>
        <v>-4.621859704174508E-2</v>
      </c>
      <c r="D484" s="2">
        <f t="shared" si="11"/>
        <v>-2.3170713677591452</v>
      </c>
      <c r="E484" s="2">
        <f t="shared" si="11"/>
        <v>-1.8911678394004063</v>
      </c>
      <c r="F484" s="2">
        <f t="shared" si="11"/>
        <v>-4.9291206364730966</v>
      </c>
    </row>
    <row r="485" spans="1:6" x14ac:dyDescent="0.25">
      <c r="A485" s="66">
        <v>479</v>
      </c>
      <c r="B485" s="2">
        <f t="shared" si="11"/>
        <v>3.5359772767765141E-2</v>
      </c>
      <c r="C485" s="2">
        <f t="shared" si="11"/>
        <v>-4.687980177203982E-2</v>
      </c>
      <c r="D485" s="2">
        <f t="shared" si="11"/>
        <v>-2.3225230508458066</v>
      </c>
      <c r="E485" s="2">
        <f t="shared" si="11"/>
        <v>-1.8962481599203262</v>
      </c>
      <c r="F485" s="2">
        <f t="shared" si="11"/>
        <v>-4.9410845215130799</v>
      </c>
    </row>
    <row r="486" spans="1:6" x14ac:dyDescent="0.25">
      <c r="A486" s="66">
        <v>480</v>
      </c>
      <c r="B486" s="2">
        <f t="shared" si="11"/>
        <v>3.3984034428104271E-2</v>
      </c>
      <c r="C486" s="2">
        <f t="shared" si="11"/>
        <v>-4.754100650233456E-2</v>
      </c>
      <c r="D486" s="2">
        <f t="shared" si="11"/>
        <v>-2.3279747339324679</v>
      </c>
      <c r="E486" s="2">
        <f t="shared" si="11"/>
        <v>-1.9013284804402462</v>
      </c>
      <c r="F486" s="2">
        <f t="shared" si="11"/>
        <v>-4.9530484065530631</v>
      </c>
    </row>
    <row r="487" spans="1:6" x14ac:dyDescent="0.25">
      <c r="A487" s="66">
        <v>481</v>
      </c>
      <c r="B487" s="2">
        <f t="shared" ref="B487:F518" si="12">((1-(B$6*(EXP(-B$4*B$5*$A487))))/B$5)-($A487/(B$5*B$3))</f>
        <v>3.26082960884434E-2</v>
      </c>
      <c r="C487" s="2">
        <f t="shared" si="12"/>
        <v>-4.8202211232629355E-2</v>
      </c>
      <c r="D487" s="2">
        <f t="shared" si="12"/>
        <v>-2.3334264170191297</v>
      </c>
      <c r="E487" s="2">
        <f t="shared" si="12"/>
        <v>-1.9064088009601661</v>
      </c>
      <c r="F487" s="2">
        <f t="shared" si="12"/>
        <v>-4.9650122915930464</v>
      </c>
    </row>
    <row r="488" spans="1:6" x14ac:dyDescent="0.25">
      <c r="A488" s="66">
        <v>482</v>
      </c>
      <c r="B488" s="2">
        <f t="shared" si="12"/>
        <v>3.1232557748782419E-2</v>
      </c>
      <c r="C488" s="2">
        <f t="shared" si="12"/>
        <v>-4.8863415962924095E-2</v>
      </c>
      <c r="D488" s="2">
        <f t="shared" si="12"/>
        <v>-2.338878100105791</v>
      </c>
      <c r="E488" s="2">
        <f t="shared" si="12"/>
        <v>-1.911489121480086</v>
      </c>
      <c r="F488" s="2">
        <f t="shared" si="12"/>
        <v>-4.9769761766330296</v>
      </c>
    </row>
    <row r="489" spans="1:6" x14ac:dyDescent="0.25">
      <c r="A489" s="66">
        <v>483</v>
      </c>
      <c r="B489" s="2">
        <f t="shared" si="12"/>
        <v>2.9856819409121549E-2</v>
      </c>
      <c r="C489" s="2">
        <f t="shared" si="12"/>
        <v>-4.9524620693218835E-2</v>
      </c>
      <c r="D489" s="2">
        <f t="shared" si="12"/>
        <v>-2.3443297831924523</v>
      </c>
      <c r="E489" s="2">
        <f t="shared" si="12"/>
        <v>-1.9165694420000059</v>
      </c>
      <c r="F489" s="2">
        <f t="shared" si="12"/>
        <v>-4.9889400616730128</v>
      </c>
    </row>
    <row r="490" spans="1:6" x14ac:dyDescent="0.25">
      <c r="A490" s="66">
        <v>484</v>
      </c>
      <c r="B490" s="2">
        <f t="shared" si="12"/>
        <v>2.8481081069460679E-2</v>
      </c>
      <c r="C490" s="2">
        <f t="shared" si="12"/>
        <v>-5.018582542351363E-2</v>
      </c>
      <c r="D490" s="2">
        <f t="shared" si="12"/>
        <v>-2.3497814662791141</v>
      </c>
      <c r="E490" s="2">
        <f t="shared" si="12"/>
        <v>-1.9216497625199258</v>
      </c>
      <c r="F490" s="2">
        <f t="shared" si="12"/>
        <v>-5.0009039467129961</v>
      </c>
    </row>
    <row r="491" spans="1:6" x14ac:dyDescent="0.25">
      <c r="A491" s="66">
        <v>485</v>
      </c>
      <c r="B491" s="2">
        <f t="shared" si="12"/>
        <v>2.7105342729799808E-2</v>
      </c>
      <c r="C491" s="2">
        <f t="shared" si="12"/>
        <v>-5.084703015380837E-2</v>
      </c>
      <c r="D491" s="2">
        <f t="shared" si="12"/>
        <v>-2.3552331493657754</v>
      </c>
      <c r="E491" s="2">
        <f t="shared" si="12"/>
        <v>-1.9267300830398453</v>
      </c>
      <c r="F491" s="2">
        <f t="shared" si="12"/>
        <v>-5.0128678317529793</v>
      </c>
    </row>
    <row r="492" spans="1:6" x14ac:dyDescent="0.25">
      <c r="A492" s="66">
        <v>486</v>
      </c>
      <c r="B492" s="2">
        <f t="shared" si="12"/>
        <v>2.5729604390138938E-2</v>
      </c>
      <c r="C492" s="2">
        <f t="shared" si="12"/>
        <v>-5.1508234884103166E-2</v>
      </c>
      <c r="D492" s="2">
        <f t="shared" si="12"/>
        <v>-2.3606848324524368</v>
      </c>
      <c r="E492" s="2">
        <f t="shared" si="12"/>
        <v>-1.9318104035597652</v>
      </c>
      <c r="F492" s="2">
        <f t="shared" si="12"/>
        <v>-5.0248317167929626</v>
      </c>
    </row>
    <row r="493" spans="1:6" x14ac:dyDescent="0.25">
      <c r="A493" s="66">
        <v>487</v>
      </c>
      <c r="B493" s="2">
        <f t="shared" si="12"/>
        <v>2.4353866050478068E-2</v>
      </c>
      <c r="C493" s="2">
        <f t="shared" si="12"/>
        <v>-5.2169439614397906E-2</v>
      </c>
      <c r="D493" s="2">
        <f t="shared" si="12"/>
        <v>-2.3661365155390985</v>
      </c>
      <c r="E493" s="2">
        <f t="shared" si="12"/>
        <v>-1.9368907240796851</v>
      </c>
      <c r="F493" s="2">
        <f t="shared" si="12"/>
        <v>-5.0367956018329458</v>
      </c>
    </row>
    <row r="494" spans="1:6" x14ac:dyDescent="0.25">
      <c r="A494" s="66">
        <v>488</v>
      </c>
      <c r="B494" s="2">
        <f t="shared" si="12"/>
        <v>2.2978127710817198E-2</v>
      </c>
      <c r="C494" s="2">
        <f t="shared" si="12"/>
        <v>-5.2830644344692645E-2</v>
      </c>
      <c r="D494" s="2">
        <f t="shared" si="12"/>
        <v>-2.3715881986257599</v>
      </c>
      <c r="E494" s="2">
        <f t="shared" si="12"/>
        <v>-1.941971044599605</v>
      </c>
      <c r="F494" s="2">
        <f t="shared" si="12"/>
        <v>-5.0487594868729291</v>
      </c>
    </row>
    <row r="495" spans="1:6" x14ac:dyDescent="0.25">
      <c r="A495" s="66">
        <v>489</v>
      </c>
      <c r="B495" s="2">
        <f t="shared" si="12"/>
        <v>2.1602389371156328E-2</v>
      </c>
      <c r="C495" s="2">
        <f t="shared" si="12"/>
        <v>-5.3491849074987441E-2</v>
      </c>
      <c r="D495" s="2">
        <f t="shared" si="12"/>
        <v>-2.3770398817124212</v>
      </c>
      <c r="E495" s="2">
        <f t="shared" si="12"/>
        <v>-1.9470513651195249</v>
      </c>
      <c r="F495" s="2">
        <f t="shared" si="12"/>
        <v>-5.0607233719129123</v>
      </c>
    </row>
    <row r="496" spans="1:6" x14ac:dyDescent="0.25">
      <c r="A496" s="66">
        <v>490</v>
      </c>
      <c r="B496" s="2">
        <f t="shared" si="12"/>
        <v>2.0226651031495457E-2</v>
      </c>
      <c r="C496" s="2">
        <f t="shared" si="12"/>
        <v>-5.4153053805282181E-2</v>
      </c>
      <c r="D496" s="2">
        <f t="shared" si="12"/>
        <v>-2.3824915647990825</v>
      </c>
      <c r="E496" s="2">
        <f t="shared" si="12"/>
        <v>-1.9521316856394448</v>
      </c>
      <c r="F496" s="2">
        <f t="shared" si="12"/>
        <v>-5.0726872569528956</v>
      </c>
    </row>
    <row r="497" spans="1:6" x14ac:dyDescent="0.25">
      <c r="A497" s="66">
        <v>491</v>
      </c>
      <c r="B497" s="2">
        <f t="shared" si="12"/>
        <v>1.8850912691834587E-2</v>
      </c>
      <c r="C497" s="2">
        <f t="shared" si="12"/>
        <v>-5.4814258535576976E-2</v>
      </c>
      <c r="D497" s="2">
        <f t="shared" si="12"/>
        <v>-2.3879432478857443</v>
      </c>
      <c r="E497" s="2">
        <f t="shared" si="12"/>
        <v>-1.9572120061593647</v>
      </c>
      <c r="F497" s="2">
        <f t="shared" si="12"/>
        <v>-5.0846511419928788</v>
      </c>
    </row>
    <row r="498" spans="1:6" x14ac:dyDescent="0.25">
      <c r="A498" s="66">
        <v>492</v>
      </c>
      <c r="B498" s="2">
        <f t="shared" si="12"/>
        <v>1.7475174352173717E-2</v>
      </c>
      <c r="C498" s="2">
        <f t="shared" si="12"/>
        <v>-5.5475463265871716E-2</v>
      </c>
      <c r="D498" s="2">
        <f t="shared" si="12"/>
        <v>-2.3933949309724056</v>
      </c>
      <c r="E498" s="2">
        <f t="shared" si="12"/>
        <v>-1.9622923266792847</v>
      </c>
      <c r="F498" s="2">
        <f t="shared" si="12"/>
        <v>-5.0966150270328621</v>
      </c>
    </row>
    <row r="499" spans="1:6" x14ac:dyDescent="0.25">
      <c r="A499" s="66">
        <v>493</v>
      </c>
      <c r="B499" s="2">
        <f t="shared" si="12"/>
        <v>1.6099436012512847E-2</v>
      </c>
      <c r="C499" s="2">
        <f t="shared" si="12"/>
        <v>-5.6136667996166456E-2</v>
      </c>
      <c r="D499" s="2">
        <f t="shared" si="12"/>
        <v>-2.398846614059067</v>
      </c>
      <c r="E499" s="2">
        <f t="shared" si="12"/>
        <v>-1.9673726471992046</v>
      </c>
      <c r="F499" s="2">
        <f t="shared" si="12"/>
        <v>-5.1085789120728453</v>
      </c>
    </row>
    <row r="500" spans="1:6" x14ac:dyDescent="0.25">
      <c r="A500" s="66">
        <v>494</v>
      </c>
      <c r="B500" s="2">
        <f t="shared" si="12"/>
        <v>1.4723697672851976E-2</v>
      </c>
      <c r="C500" s="2">
        <f t="shared" si="12"/>
        <v>-5.6797872726461252E-2</v>
      </c>
      <c r="D500" s="2">
        <f t="shared" si="12"/>
        <v>-2.4042982971457287</v>
      </c>
      <c r="E500" s="2">
        <f t="shared" si="12"/>
        <v>-1.9724529677191245</v>
      </c>
      <c r="F500" s="2">
        <f t="shared" si="12"/>
        <v>-5.1205427971128286</v>
      </c>
    </row>
    <row r="501" spans="1:6" x14ac:dyDescent="0.25">
      <c r="A501" s="66">
        <v>495</v>
      </c>
      <c r="B501" s="2">
        <f t="shared" si="12"/>
        <v>1.3347959333191106E-2</v>
      </c>
      <c r="C501" s="2">
        <f t="shared" si="12"/>
        <v>-5.7459077456755991E-2</v>
      </c>
      <c r="D501" s="2">
        <f t="shared" si="12"/>
        <v>-2.4097499802323901</v>
      </c>
      <c r="E501" s="2">
        <f t="shared" si="12"/>
        <v>-1.9775332882390444</v>
      </c>
      <c r="F501" s="2">
        <f t="shared" si="12"/>
        <v>-5.1325066821528118</v>
      </c>
    </row>
    <row r="502" spans="1:6" x14ac:dyDescent="0.25">
      <c r="A502" s="66">
        <v>496</v>
      </c>
      <c r="B502" s="2">
        <f t="shared" si="12"/>
        <v>1.1972220993530236E-2</v>
      </c>
      <c r="C502" s="2">
        <f t="shared" si="12"/>
        <v>-5.8120282187050731E-2</v>
      </c>
      <c r="D502" s="2">
        <f t="shared" si="12"/>
        <v>-2.4152016633190514</v>
      </c>
      <c r="E502" s="2">
        <f t="shared" si="12"/>
        <v>-1.9826136087589643</v>
      </c>
      <c r="F502" s="2">
        <f t="shared" si="12"/>
        <v>-5.1444705671927951</v>
      </c>
    </row>
    <row r="503" spans="1:6" x14ac:dyDescent="0.25">
      <c r="A503" s="66">
        <v>497</v>
      </c>
      <c r="B503" s="2">
        <f t="shared" si="12"/>
        <v>1.0596482653869255E-2</v>
      </c>
      <c r="C503" s="2">
        <f t="shared" si="12"/>
        <v>-5.8781486917345527E-2</v>
      </c>
      <c r="D503" s="2">
        <f t="shared" si="12"/>
        <v>-2.4206533464057127</v>
      </c>
      <c r="E503" s="2">
        <f t="shared" si="12"/>
        <v>-1.9876939292788842</v>
      </c>
      <c r="F503" s="2">
        <f t="shared" si="12"/>
        <v>-5.1564344522327783</v>
      </c>
    </row>
    <row r="504" spans="1:6" x14ac:dyDescent="0.25">
      <c r="A504" s="66">
        <v>498</v>
      </c>
      <c r="B504" s="2">
        <f t="shared" si="12"/>
        <v>9.2207443142083845E-3</v>
      </c>
      <c r="C504" s="2">
        <f t="shared" si="12"/>
        <v>-5.9442691647640267E-2</v>
      </c>
      <c r="D504" s="2">
        <f t="shared" si="12"/>
        <v>-2.4261050294923745</v>
      </c>
      <c r="E504" s="2">
        <f t="shared" si="12"/>
        <v>-1.9927742497988041</v>
      </c>
      <c r="F504" s="2">
        <f t="shared" si="12"/>
        <v>-5.1683983372727615</v>
      </c>
    </row>
    <row r="505" spans="1:6" x14ac:dyDescent="0.25">
      <c r="A505" s="66">
        <v>499</v>
      </c>
      <c r="B505" s="2">
        <f t="shared" si="12"/>
        <v>7.8450059745475142E-3</v>
      </c>
      <c r="C505" s="2">
        <f t="shared" si="12"/>
        <v>-6.0103896377935062E-2</v>
      </c>
      <c r="D505" s="2">
        <f t="shared" si="12"/>
        <v>-2.4315567125790358</v>
      </c>
      <c r="E505" s="2">
        <f t="shared" si="12"/>
        <v>-1.997854570318724</v>
      </c>
      <c r="F505" s="2">
        <f t="shared" si="12"/>
        <v>-5.1803622223127448</v>
      </c>
    </row>
    <row r="506" spans="1:6" x14ac:dyDescent="0.25">
      <c r="A506" s="66">
        <v>500</v>
      </c>
      <c r="B506" s="2">
        <f t="shared" si="12"/>
        <v>6.469267634886644E-3</v>
      </c>
      <c r="C506" s="2">
        <f t="shared" si="12"/>
        <v>-6.0765101108229802E-2</v>
      </c>
      <c r="D506" s="2">
        <f t="shared" si="12"/>
        <v>-2.4370083956656972</v>
      </c>
      <c r="E506" s="2">
        <f t="shared" si="12"/>
        <v>-2.0029348908386435</v>
      </c>
      <c r="F506" s="2">
        <f t="shared" si="12"/>
        <v>-5.192326107352728</v>
      </c>
    </row>
    <row r="507" spans="1:6" x14ac:dyDescent="0.25">
      <c r="A507" s="66">
        <v>501</v>
      </c>
      <c r="B507" s="2">
        <f t="shared" si="12"/>
        <v>5.0935292952257738E-3</v>
      </c>
      <c r="C507" s="2">
        <f t="shared" si="12"/>
        <v>-6.1426305838524542E-2</v>
      </c>
      <c r="D507" s="2">
        <f t="shared" si="12"/>
        <v>-2.4424600787523589</v>
      </c>
      <c r="E507" s="2">
        <f t="shared" si="12"/>
        <v>-2.0080152113585634</v>
      </c>
      <c r="F507" s="2">
        <f t="shared" si="12"/>
        <v>-5.2042899923927113</v>
      </c>
    </row>
    <row r="508" spans="1:6" x14ac:dyDescent="0.25">
      <c r="A508" s="66">
        <v>502</v>
      </c>
      <c r="B508" s="2">
        <f t="shared" si="12"/>
        <v>3.7177909555649036E-3</v>
      </c>
      <c r="C508" s="2">
        <f t="shared" si="12"/>
        <v>-6.2087510568819337E-2</v>
      </c>
      <c r="D508" s="2">
        <f t="shared" si="12"/>
        <v>-2.4479117618390203</v>
      </c>
      <c r="E508" s="2">
        <f t="shared" si="12"/>
        <v>-2.0130955318784833</v>
      </c>
      <c r="F508" s="2">
        <f t="shared" si="12"/>
        <v>-5.2162538774326945</v>
      </c>
    </row>
    <row r="509" spans="1:6" x14ac:dyDescent="0.25">
      <c r="A509" s="66">
        <v>503</v>
      </c>
      <c r="B509" s="2">
        <f t="shared" si="12"/>
        <v>2.3420526159040334E-3</v>
      </c>
      <c r="C509" s="2">
        <f t="shared" si="12"/>
        <v>-6.2748715299114077E-2</v>
      </c>
      <c r="D509" s="2">
        <f t="shared" si="12"/>
        <v>-2.4533634449256816</v>
      </c>
      <c r="E509" s="2">
        <f t="shared" si="12"/>
        <v>-2.0181758523984032</v>
      </c>
      <c r="F509" s="2">
        <f t="shared" si="12"/>
        <v>-5.2282177624726778</v>
      </c>
    </row>
    <row r="510" spans="1:6" x14ac:dyDescent="0.25">
      <c r="A510" s="66">
        <v>504</v>
      </c>
      <c r="B510" s="2">
        <f t="shared" si="12"/>
        <v>9.6631427624316313E-4</v>
      </c>
      <c r="C510" s="2">
        <f t="shared" si="12"/>
        <v>-6.3409920029408873E-2</v>
      </c>
      <c r="D510" s="2">
        <f t="shared" si="12"/>
        <v>-2.4588151280123429</v>
      </c>
      <c r="E510" s="2">
        <f t="shared" si="12"/>
        <v>-2.0232561729183232</v>
      </c>
      <c r="F510" s="2">
        <f t="shared" si="12"/>
        <v>-5.240181647512661</v>
      </c>
    </row>
    <row r="511" spans="1:6" x14ac:dyDescent="0.25">
      <c r="A511" s="66">
        <v>505</v>
      </c>
      <c r="B511" s="2">
        <f t="shared" si="12"/>
        <v>-4.094240634177071E-4</v>
      </c>
      <c r="C511" s="2">
        <f t="shared" si="12"/>
        <v>-6.4071124759703613E-2</v>
      </c>
      <c r="D511" s="2">
        <f t="shared" si="12"/>
        <v>-2.4642668110990047</v>
      </c>
      <c r="E511" s="2">
        <f t="shared" si="12"/>
        <v>-2.0283364934382431</v>
      </c>
      <c r="F511" s="2">
        <f t="shared" si="12"/>
        <v>-5.2521455325526443</v>
      </c>
    </row>
    <row r="512" spans="1:6" x14ac:dyDescent="0.25">
      <c r="A512" s="66">
        <v>506</v>
      </c>
      <c r="B512" s="2">
        <f t="shared" si="12"/>
        <v>-1.7851624030785773E-3</v>
      </c>
      <c r="C512" s="2">
        <f t="shared" si="12"/>
        <v>-6.4732329489998353E-2</v>
      </c>
      <c r="D512" s="2">
        <f t="shared" si="12"/>
        <v>-2.469718494185666</v>
      </c>
      <c r="E512" s="2">
        <f t="shared" si="12"/>
        <v>-2.033416813958163</v>
      </c>
      <c r="F512" s="2">
        <f t="shared" si="12"/>
        <v>-5.2641094175926275</v>
      </c>
    </row>
    <row r="513" spans="1:6" x14ac:dyDescent="0.25">
      <c r="A513" s="66">
        <v>507</v>
      </c>
      <c r="B513" s="2">
        <f t="shared" si="12"/>
        <v>-3.1609007427394475E-3</v>
      </c>
      <c r="C513" s="2">
        <f t="shared" si="12"/>
        <v>-6.5393534220293148E-2</v>
      </c>
      <c r="D513" s="2">
        <f t="shared" si="12"/>
        <v>-2.4751701772723274</v>
      </c>
      <c r="E513" s="2">
        <f t="shared" si="12"/>
        <v>-2.0384971344780829</v>
      </c>
      <c r="F513" s="2">
        <f t="shared" si="12"/>
        <v>-5.2760733026326108</v>
      </c>
    </row>
    <row r="514" spans="1:6" x14ac:dyDescent="0.25">
      <c r="A514" s="66">
        <v>508</v>
      </c>
      <c r="B514" s="2">
        <f t="shared" si="12"/>
        <v>-4.5366390824003178E-3</v>
      </c>
      <c r="C514" s="2">
        <f t="shared" si="12"/>
        <v>-6.6054738950587888E-2</v>
      </c>
      <c r="D514" s="2">
        <f t="shared" si="12"/>
        <v>-2.4806218603589891</v>
      </c>
      <c r="E514" s="2">
        <f t="shared" si="12"/>
        <v>-2.0435774549980028</v>
      </c>
      <c r="F514" s="2">
        <f t="shared" si="12"/>
        <v>-5.288037187672594</v>
      </c>
    </row>
    <row r="515" spans="1:6" x14ac:dyDescent="0.25">
      <c r="A515" s="66">
        <v>509</v>
      </c>
      <c r="B515" s="2">
        <f t="shared" si="12"/>
        <v>-5.912377422061188E-3</v>
      </c>
      <c r="C515" s="2">
        <f t="shared" si="12"/>
        <v>-6.6715943680882683E-2</v>
      </c>
      <c r="D515" s="2">
        <f t="shared" si="12"/>
        <v>-2.4860735434456505</v>
      </c>
      <c r="E515" s="2">
        <f t="shared" si="12"/>
        <v>-2.0486577755179227</v>
      </c>
      <c r="F515" s="2">
        <f t="shared" si="12"/>
        <v>-5.3000010727125773</v>
      </c>
    </row>
    <row r="516" spans="1:6" x14ac:dyDescent="0.25">
      <c r="A516" s="66">
        <v>510</v>
      </c>
      <c r="B516" s="2">
        <f t="shared" si="12"/>
        <v>-7.2881157617220582E-3</v>
      </c>
      <c r="C516" s="2">
        <f t="shared" si="12"/>
        <v>-6.7377148411177423E-2</v>
      </c>
      <c r="D516" s="2">
        <f t="shared" si="12"/>
        <v>-2.4915252265323118</v>
      </c>
      <c r="E516" s="2">
        <f t="shared" si="12"/>
        <v>-2.0537380960378426</v>
      </c>
      <c r="F516" s="2">
        <f t="shared" si="12"/>
        <v>-5.3119649577525605</v>
      </c>
    </row>
    <row r="517" spans="1:6" x14ac:dyDescent="0.25">
      <c r="A517" s="66">
        <v>511</v>
      </c>
      <c r="B517" s="2">
        <f t="shared" si="12"/>
        <v>-8.6638541013830395E-3</v>
      </c>
      <c r="C517" s="2">
        <f t="shared" si="12"/>
        <v>-6.8038353141472163E-2</v>
      </c>
      <c r="D517" s="2">
        <f t="shared" si="12"/>
        <v>-2.4969769096189731</v>
      </c>
      <c r="E517" s="2">
        <f t="shared" si="12"/>
        <v>-2.0588184165577625</v>
      </c>
      <c r="F517" s="2">
        <f t="shared" si="12"/>
        <v>-5.3239288427925437</v>
      </c>
    </row>
    <row r="518" spans="1:6" x14ac:dyDescent="0.25">
      <c r="A518" s="67">
        <v>512</v>
      </c>
      <c r="B518" s="3">
        <f t="shared" si="12"/>
        <v>-1.003959244104391E-2</v>
      </c>
      <c r="C518" s="3">
        <f t="shared" si="12"/>
        <v>-6.8699557871766959E-2</v>
      </c>
      <c r="D518" s="3">
        <f t="shared" si="12"/>
        <v>-2.5024285927056349</v>
      </c>
      <c r="E518" s="3">
        <f t="shared" si="12"/>
        <v>-2.0638987370776825</v>
      </c>
      <c r="F518" s="3">
        <f t="shared" si="12"/>
        <v>-5.335892727832527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9"/>
  <sheetViews>
    <sheetView topLeftCell="B1" workbookViewId="0">
      <selection activeCell="X24" sqref="X24"/>
    </sheetView>
  </sheetViews>
  <sheetFormatPr defaultRowHeight="15" x14ac:dyDescent="0.25"/>
  <cols>
    <col min="2" max="6" width="9.5703125" bestFit="1" customWidth="1"/>
  </cols>
  <sheetData>
    <row r="1" spans="1:23" x14ac:dyDescent="0.25">
      <c r="A1" t="s">
        <v>41</v>
      </c>
      <c r="H1" t="s">
        <v>42</v>
      </c>
      <c r="O1" t="s">
        <v>43</v>
      </c>
    </row>
    <row r="2" spans="1:23" x14ac:dyDescent="0.25">
      <c r="B2">
        <v>6.1</v>
      </c>
      <c r="C2">
        <v>6.2</v>
      </c>
      <c r="D2">
        <v>6.3</v>
      </c>
      <c r="E2">
        <v>6.4</v>
      </c>
      <c r="F2">
        <v>6.5</v>
      </c>
      <c r="I2">
        <v>6.1</v>
      </c>
      <c r="J2">
        <v>6.2</v>
      </c>
      <c r="K2">
        <v>6.3</v>
      </c>
      <c r="L2">
        <v>6.4</v>
      </c>
      <c r="M2">
        <v>6.5</v>
      </c>
      <c r="P2">
        <v>6.1</v>
      </c>
      <c r="Q2">
        <v>6.2</v>
      </c>
      <c r="R2">
        <v>6.3</v>
      </c>
      <c r="S2">
        <v>6.4</v>
      </c>
      <c r="T2">
        <v>6.5</v>
      </c>
      <c r="W2" t="s">
        <v>70</v>
      </c>
    </row>
    <row r="3" spans="1:23" x14ac:dyDescent="0.25">
      <c r="A3">
        <v>2</v>
      </c>
      <c r="B3" s="2">
        <v>0.32203871902307257</v>
      </c>
      <c r="C3" s="2">
        <v>0.37508035530429129</v>
      </c>
      <c r="D3" s="2">
        <v>0.48944870919915723</v>
      </c>
      <c r="E3" s="2">
        <v>0.53484956778823245</v>
      </c>
      <c r="F3" s="2">
        <v>0.45613522256723749</v>
      </c>
      <c r="H3">
        <v>2</v>
      </c>
      <c r="I3" s="2">
        <v>0.26974374344372848</v>
      </c>
      <c r="J3" s="2">
        <v>0.28279654359780049</v>
      </c>
      <c r="K3" s="2">
        <v>0.34535686876438981</v>
      </c>
      <c r="L3" s="2">
        <v>0.36900369003690037</v>
      </c>
      <c r="M3" s="2">
        <v>0.40770101925254815</v>
      </c>
      <c r="N3" s="2"/>
      <c r="O3">
        <v>2</v>
      </c>
      <c r="P3" s="2">
        <f t="shared" ref="P3:P11" si="0">I3-B3</f>
        <v>-5.2294975579344094E-2</v>
      </c>
      <c r="Q3" s="2">
        <f t="shared" ref="Q3:Q11" si="1">J3-C3</f>
        <v>-9.2283811706490804E-2</v>
      </c>
      <c r="R3" s="2">
        <f t="shared" ref="R3:R11" si="2">K3-D3</f>
        <v>-0.14409184043476742</v>
      </c>
      <c r="S3" s="2">
        <f t="shared" ref="S3:S11" si="3">L3-E3</f>
        <v>-0.16584587775133208</v>
      </c>
      <c r="T3" s="2">
        <f t="shared" ref="T3:T11" si="4">M3-F3</f>
        <v>-4.8434203314689339E-2</v>
      </c>
      <c r="V3">
        <v>2</v>
      </c>
      <c r="W3">
        <f>LOG10(O3)</f>
        <v>0.3010299956639812</v>
      </c>
    </row>
    <row r="4" spans="1:23" x14ac:dyDescent="0.25">
      <c r="A4">
        <v>4</v>
      </c>
      <c r="B4" s="2">
        <v>0.55069007515596857</v>
      </c>
      <c r="C4" s="2">
        <v>0.59490362901606764</v>
      </c>
      <c r="D4" s="2">
        <v>0.72350477606288988</v>
      </c>
      <c r="E4" s="2">
        <v>0.90426825683761769</v>
      </c>
      <c r="F4" s="2">
        <v>0.63539021566739318</v>
      </c>
      <c r="H4">
        <v>4</v>
      </c>
      <c r="I4" s="2">
        <v>0.47751691205730207</v>
      </c>
      <c r="J4" s="2">
        <v>0.64666786419974842</v>
      </c>
      <c r="K4" s="2">
        <v>0.71118135124456738</v>
      </c>
      <c r="L4" s="2">
        <v>0.81651168065320934</v>
      </c>
      <c r="M4" s="2">
        <v>0.62783397279386122</v>
      </c>
      <c r="N4" s="2"/>
      <c r="O4">
        <v>4</v>
      </c>
      <c r="P4" s="2">
        <f t="shared" si="0"/>
        <v>-7.3173163098666505E-2</v>
      </c>
      <c r="Q4" s="2">
        <f t="shared" si="1"/>
        <v>5.1764235183680785E-2</v>
      </c>
      <c r="R4" s="2">
        <f t="shared" si="2"/>
        <v>-1.2323424818322493E-2</v>
      </c>
      <c r="S4" s="2">
        <f t="shared" si="3"/>
        <v>-8.7756576184408353E-2</v>
      </c>
      <c r="T4" s="2">
        <f t="shared" si="4"/>
        <v>-7.5562428735319598E-3</v>
      </c>
      <c r="V4">
        <v>4</v>
      </c>
      <c r="W4" s="61">
        <f t="shared" ref="W4:W11" si="5">LOG10(O4)</f>
        <v>0.6020599913279624</v>
      </c>
    </row>
    <row r="5" spans="1:23" x14ac:dyDescent="0.25">
      <c r="A5">
        <v>8</v>
      </c>
      <c r="B5" s="2">
        <v>0.82711825505316094</v>
      </c>
      <c r="C5" s="2">
        <v>0.79751406320178497</v>
      </c>
      <c r="D5" s="2">
        <v>0.88619319918181294</v>
      </c>
      <c r="E5" s="2">
        <v>1.3331403021712398</v>
      </c>
      <c r="F5" s="2">
        <v>0.7300980042051467</v>
      </c>
      <c r="H5">
        <v>8</v>
      </c>
      <c r="I5" s="2">
        <v>0.89686098654708524</v>
      </c>
      <c r="J5" s="2">
        <v>1.0560281607509534</v>
      </c>
      <c r="K5" s="2">
        <v>1.2002000333388898</v>
      </c>
      <c r="L5" s="2">
        <v>1.4073494917904612</v>
      </c>
      <c r="M5" s="2">
        <v>0.93591576758091777</v>
      </c>
      <c r="N5" s="2"/>
      <c r="O5">
        <v>8</v>
      </c>
      <c r="P5" s="2">
        <f t="shared" si="0"/>
        <v>6.9742731493924293E-2</v>
      </c>
      <c r="Q5" s="2">
        <f t="shared" si="1"/>
        <v>0.25851409754916843</v>
      </c>
      <c r="R5" s="2">
        <f t="shared" si="2"/>
        <v>0.31400683415707686</v>
      </c>
      <c r="S5" s="2">
        <f t="shared" si="3"/>
        <v>7.4209189619221405E-2</v>
      </c>
      <c r="T5" s="2">
        <f t="shared" si="4"/>
        <v>0.20581776337577107</v>
      </c>
      <c r="V5">
        <v>8</v>
      </c>
      <c r="W5" s="61">
        <f t="shared" si="5"/>
        <v>0.90308998699194354</v>
      </c>
    </row>
    <row r="6" spans="1:23" x14ac:dyDescent="0.25">
      <c r="A6">
        <v>16</v>
      </c>
      <c r="B6" s="2">
        <v>1.029397465662562</v>
      </c>
      <c r="C6" s="2">
        <v>0.88262111503188612</v>
      </c>
      <c r="D6" s="2">
        <v>0.92090929390553822</v>
      </c>
      <c r="E6" s="2">
        <v>1.6203301231059595</v>
      </c>
      <c r="F6" s="2">
        <v>0.73523790883702766</v>
      </c>
      <c r="H6">
        <v>16</v>
      </c>
      <c r="I6" s="2">
        <v>1.136991709435452</v>
      </c>
      <c r="J6" s="2">
        <v>0.96411355115158015</v>
      </c>
      <c r="K6" s="2">
        <v>1.241914618369987</v>
      </c>
      <c r="L6" s="2">
        <v>2.0055710306406684</v>
      </c>
      <c r="M6" s="2">
        <v>0.95617529880478092</v>
      </c>
      <c r="N6" s="2"/>
      <c r="O6">
        <v>16</v>
      </c>
      <c r="P6" s="2">
        <f t="shared" si="0"/>
        <v>0.10759424377289006</v>
      </c>
      <c r="Q6" s="2">
        <f t="shared" si="1"/>
        <v>8.1492436119694034E-2</v>
      </c>
      <c r="R6" s="2">
        <f t="shared" si="2"/>
        <v>0.32100532446444874</v>
      </c>
      <c r="S6" s="2">
        <f t="shared" si="3"/>
        <v>0.38524090753470897</v>
      </c>
      <c r="T6" s="2">
        <f t="shared" si="4"/>
        <v>0.22093738996775325</v>
      </c>
      <c r="V6">
        <v>16</v>
      </c>
      <c r="W6" s="61">
        <f t="shared" si="5"/>
        <v>1.2041199826559248</v>
      </c>
    </row>
    <row r="7" spans="1:23" x14ac:dyDescent="0.25">
      <c r="A7">
        <v>32</v>
      </c>
      <c r="B7" s="2">
        <v>1.0676226582001014</v>
      </c>
      <c r="C7" s="2">
        <v>0.8702885611683856</v>
      </c>
      <c r="D7" s="2">
        <v>0.89606025351911112</v>
      </c>
      <c r="E7" s="2">
        <v>1.6490307600399292</v>
      </c>
      <c r="F7" s="2">
        <v>0.70889930084184827</v>
      </c>
      <c r="H7">
        <v>32</v>
      </c>
      <c r="I7" s="2">
        <v>0.96350071928005088</v>
      </c>
      <c r="J7" s="2">
        <v>0.93612871769868355</v>
      </c>
      <c r="K7" s="2">
        <v>0.74447460255913145</v>
      </c>
      <c r="L7" s="2">
        <v>2.2517591868647382</v>
      </c>
      <c r="M7" s="2">
        <v>0.74263170109074028</v>
      </c>
      <c r="N7" s="2"/>
      <c r="O7">
        <v>32</v>
      </c>
      <c r="P7" s="2">
        <f t="shared" si="0"/>
        <v>-0.10412193892005051</v>
      </c>
      <c r="Q7" s="2">
        <f t="shared" si="1"/>
        <v>6.5840156530297955E-2</v>
      </c>
      <c r="R7" s="2">
        <f t="shared" si="2"/>
        <v>-0.15158565095997967</v>
      </c>
      <c r="S7" s="2">
        <f t="shared" si="3"/>
        <v>0.60272842682480898</v>
      </c>
      <c r="T7" s="2">
        <f t="shared" si="4"/>
        <v>3.3732400248892014E-2</v>
      </c>
      <c r="V7">
        <v>32</v>
      </c>
      <c r="W7" s="61">
        <f t="shared" si="5"/>
        <v>1.505149978319906</v>
      </c>
    </row>
    <row r="8" spans="1:23" x14ac:dyDescent="0.25">
      <c r="A8">
        <v>64</v>
      </c>
      <c r="B8" s="2">
        <v>1.0061112423734995</v>
      </c>
      <c r="C8" s="2">
        <v>0.81930427493021429</v>
      </c>
      <c r="D8" s="2">
        <v>0.84085685432121604</v>
      </c>
      <c r="E8" s="2">
        <v>1.5280251939690404</v>
      </c>
      <c r="F8" s="2">
        <v>0.65527404686267132</v>
      </c>
      <c r="H8">
        <v>64</v>
      </c>
      <c r="I8" s="2">
        <v>0.89336952307095774</v>
      </c>
      <c r="J8" s="2">
        <v>0.70717556383493074</v>
      </c>
      <c r="K8" s="2">
        <v>0.61760975111901673</v>
      </c>
      <c r="L8" s="2">
        <v>1.1341038413829767</v>
      </c>
      <c r="M8" s="2">
        <v>0.59180555555555558</v>
      </c>
      <c r="N8" s="2"/>
      <c r="O8">
        <v>64</v>
      </c>
      <c r="P8" s="2">
        <f t="shared" si="0"/>
        <v>-0.11274171930254173</v>
      </c>
      <c r="Q8" s="2">
        <f t="shared" si="1"/>
        <v>-0.11212871109528355</v>
      </c>
      <c r="R8" s="2">
        <f t="shared" si="2"/>
        <v>-0.22324710320219932</v>
      </c>
      <c r="S8" s="2">
        <f t="shared" si="3"/>
        <v>-0.39392135258606364</v>
      </c>
      <c r="T8" s="2">
        <f t="shared" si="4"/>
        <v>-6.3468491307115737E-2</v>
      </c>
      <c r="V8">
        <v>64</v>
      </c>
      <c r="W8" s="61">
        <f>LOG10(O8)</f>
        <v>1.8061799739838871</v>
      </c>
    </row>
    <row r="9" spans="1:23" x14ac:dyDescent="0.25">
      <c r="A9">
        <v>128</v>
      </c>
      <c r="B9" s="2">
        <v>0.87282813308069074</v>
      </c>
      <c r="C9" s="2">
        <v>0.71694302909488539</v>
      </c>
      <c r="D9" s="2">
        <v>0.73043398592098752</v>
      </c>
      <c r="E9" s="2">
        <v>1.2754614334375196</v>
      </c>
      <c r="F9" s="2">
        <v>0.54802294846111455</v>
      </c>
      <c r="H9">
        <v>128</v>
      </c>
      <c r="I9" s="2">
        <v>0.7713888888888889</v>
      </c>
      <c r="J9" s="2">
        <v>0.52749999999999997</v>
      </c>
      <c r="K9" s="2">
        <v>0.5788888888888889</v>
      </c>
      <c r="L9" s="2">
        <v>0.80402777777777779</v>
      </c>
      <c r="M9" s="2">
        <v>0.20805555555555555</v>
      </c>
      <c r="N9" s="2"/>
      <c r="O9">
        <v>128</v>
      </c>
      <c r="P9" s="2">
        <f t="shared" si="0"/>
        <v>-0.10143924419180184</v>
      </c>
      <c r="Q9" s="2">
        <f t="shared" si="1"/>
        <v>-0.18944302909488542</v>
      </c>
      <c r="R9" s="2">
        <f t="shared" si="2"/>
        <v>-0.15154509703209862</v>
      </c>
      <c r="S9" s="2">
        <f t="shared" si="3"/>
        <v>-0.47143365565974182</v>
      </c>
      <c r="T9" s="2">
        <f t="shared" si="4"/>
        <v>-0.339967392905559</v>
      </c>
      <c r="V9">
        <v>128</v>
      </c>
      <c r="W9" s="61">
        <f t="shared" si="5"/>
        <v>2.1072099696478683</v>
      </c>
    </row>
    <row r="10" spans="1:23" x14ac:dyDescent="0.25">
      <c r="A10">
        <v>256</v>
      </c>
      <c r="B10" s="24">
        <v>0.60621508610447616</v>
      </c>
      <c r="C10" s="24">
        <v>0.51222045372197478</v>
      </c>
      <c r="D10" s="24">
        <v>0.50958824898479149</v>
      </c>
      <c r="E10" s="24">
        <v>0.7703023622681664</v>
      </c>
      <c r="F10" s="24">
        <v>0.33352075165777206</v>
      </c>
      <c r="G10" s="4"/>
      <c r="H10">
        <v>256</v>
      </c>
      <c r="I10" s="2">
        <v>0.57694444444444448</v>
      </c>
      <c r="J10" s="2">
        <v>0.47125</v>
      </c>
      <c r="K10" s="2">
        <v>0.37430555555555556</v>
      </c>
      <c r="L10" s="2">
        <v>0.30402777777777779</v>
      </c>
      <c r="M10" s="2">
        <v>0.13916666666666666</v>
      </c>
      <c r="N10" s="2"/>
      <c r="O10">
        <v>256</v>
      </c>
      <c r="P10" s="2">
        <f t="shared" si="0"/>
        <v>-2.9270641660031682E-2</v>
      </c>
      <c r="Q10" s="2">
        <f t="shared" si="1"/>
        <v>-4.0970453721974776E-2</v>
      </c>
      <c r="R10" s="2">
        <f t="shared" si="2"/>
        <v>-0.13528269342923593</v>
      </c>
      <c r="S10" s="2">
        <f t="shared" si="3"/>
        <v>-0.46627458449038861</v>
      </c>
      <c r="T10" s="2">
        <f t="shared" si="4"/>
        <v>-0.1943540849911054</v>
      </c>
      <c r="V10" s="1">
        <v>256</v>
      </c>
      <c r="W10" s="1">
        <f>LOG10(O10)</f>
        <v>2.4082399653118496</v>
      </c>
    </row>
    <row r="11" spans="1:23" x14ac:dyDescent="0.25">
      <c r="A11">
        <v>512</v>
      </c>
      <c r="B11" s="2">
        <v>7.2988991189718577E-2</v>
      </c>
      <c r="C11" s="2">
        <v>0.10277530297614967</v>
      </c>
      <c r="D11" s="2">
        <v>6.7896775112399443E-2</v>
      </c>
      <c r="E11" s="2">
        <v>-0.24001578035005977</v>
      </c>
      <c r="F11" s="2">
        <v>-9.548364194891279E-2</v>
      </c>
      <c r="H11">
        <v>512</v>
      </c>
      <c r="I11" s="2">
        <v>0.25097222222222221</v>
      </c>
      <c r="J11" s="2">
        <v>0.16513888888888889</v>
      </c>
      <c r="K11" s="2">
        <v>0.19652777777777777</v>
      </c>
      <c r="L11" s="2">
        <v>0.17430555555555555</v>
      </c>
      <c r="M11" s="2">
        <v>8.2638888888888887E-2</v>
      </c>
      <c r="N11" s="2"/>
      <c r="O11">
        <v>512</v>
      </c>
      <c r="P11" s="2">
        <f t="shared" si="0"/>
        <v>0.17798323103250363</v>
      </c>
      <c r="Q11" s="2">
        <f t="shared" si="1"/>
        <v>6.2363585912739217E-2</v>
      </c>
      <c r="R11" s="2">
        <f t="shared" si="2"/>
        <v>0.12863100266537833</v>
      </c>
      <c r="S11" s="2">
        <f t="shared" si="3"/>
        <v>0.41432133590561532</v>
      </c>
      <c r="T11" s="2">
        <f t="shared" si="4"/>
        <v>0.17812253083780166</v>
      </c>
      <c r="V11">
        <v>512</v>
      </c>
      <c r="W11" s="61">
        <f t="shared" si="5"/>
        <v>2.7092699609758308</v>
      </c>
    </row>
    <row r="15" spans="1:23" x14ac:dyDescent="0.25">
      <c r="A15" t="s">
        <v>38</v>
      </c>
      <c r="I15" t="s">
        <v>45</v>
      </c>
      <c r="O15" t="s">
        <v>44</v>
      </c>
    </row>
    <row r="16" spans="1:23" x14ac:dyDescent="0.25">
      <c r="B16">
        <v>6.1</v>
      </c>
      <c r="C16">
        <v>6.2</v>
      </c>
      <c r="D16">
        <v>6.3</v>
      </c>
      <c r="E16">
        <v>6.4</v>
      </c>
      <c r="F16">
        <v>6.5</v>
      </c>
      <c r="I16">
        <v>6.1</v>
      </c>
      <c r="J16">
        <v>6.2</v>
      </c>
      <c r="K16">
        <v>6.3</v>
      </c>
      <c r="L16">
        <v>6.4</v>
      </c>
      <c r="M16">
        <v>6.5</v>
      </c>
      <c r="P16">
        <v>6.1</v>
      </c>
      <c r="Q16">
        <v>6.2</v>
      </c>
      <c r="R16">
        <v>6.3</v>
      </c>
      <c r="S16">
        <v>6.4</v>
      </c>
      <c r="T16">
        <v>6.5</v>
      </c>
    </row>
    <row r="17" spans="1:21" x14ac:dyDescent="0.25">
      <c r="A17">
        <v>2</v>
      </c>
      <c r="B17" s="2">
        <v>0.44743182906811435</v>
      </c>
      <c r="C17" s="2">
        <v>0.31246874993823448</v>
      </c>
      <c r="D17" s="2">
        <v>0.72643419810383114</v>
      </c>
      <c r="E17" s="2">
        <v>0.44449416937850134</v>
      </c>
      <c r="F17" s="2">
        <v>0.35369411667419903</v>
      </c>
      <c r="H17">
        <v>2</v>
      </c>
      <c r="I17" s="2">
        <v>0.42016806722689076</v>
      </c>
      <c r="J17" s="2">
        <v>0.23974427277570592</v>
      </c>
      <c r="K17" s="2">
        <v>0.65193770373053239</v>
      </c>
      <c r="L17" s="2">
        <v>0.35142522452167119</v>
      </c>
      <c r="M17" s="2">
        <v>0.31496062992125984</v>
      </c>
      <c r="N17" s="43"/>
      <c r="O17" s="43">
        <v>2</v>
      </c>
      <c r="P17" s="2">
        <f t="shared" ref="P17:T21" si="6">I17-B17</f>
        <v>-2.7263761841223588E-2</v>
      </c>
      <c r="Q17" s="2">
        <f t="shared" si="6"/>
        <v>-7.2724477162528556E-2</v>
      </c>
      <c r="R17" s="2">
        <f t="shared" si="6"/>
        <v>-7.4496494373298749E-2</v>
      </c>
      <c r="S17" s="2">
        <f t="shared" si="6"/>
        <v>-9.3068944856830149E-2</v>
      </c>
      <c r="T17" s="2">
        <f t="shared" si="6"/>
        <v>-3.8733486752939195E-2</v>
      </c>
    </row>
    <row r="18" spans="1:21" x14ac:dyDescent="0.25">
      <c r="A18">
        <v>4</v>
      </c>
      <c r="B18" s="2">
        <v>0.57946403636024357</v>
      </c>
      <c r="C18" s="2">
        <v>0.49510012702834727</v>
      </c>
      <c r="D18" s="2">
        <v>0.96630949640805808</v>
      </c>
      <c r="E18" s="2">
        <v>0.70181706118687659</v>
      </c>
      <c r="F18" s="2">
        <v>0.35093397717528696</v>
      </c>
      <c r="H18">
        <v>4</v>
      </c>
      <c r="I18" s="2">
        <v>0.58708414872798431</v>
      </c>
      <c r="J18" s="2">
        <v>0.45924225028702642</v>
      </c>
      <c r="K18" s="2">
        <v>0.91463414634146334</v>
      </c>
      <c r="L18" s="2">
        <v>0.83236994219653182</v>
      </c>
      <c r="M18" s="2">
        <v>0.29242141174559338</v>
      </c>
      <c r="N18" s="43"/>
      <c r="O18" s="43">
        <v>4</v>
      </c>
      <c r="P18" s="2">
        <f t="shared" si="6"/>
        <v>7.620112367740739E-3</v>
      </c>
      <c r="Q18" s="2">
        <f t="shared" si="6"/>
        <v>-3.5857876741320849E-2</v>
      </c>
      <c r="R18" s="2">
        <f t="shared" si="6"/>
        <v>-5.1675350066594739E-2</v>
      </c>
      <c r="S18" s="2">
        <f t="shared" si="6"/>
        <v>0.13055288100965523</v>
      </c>
      <c r="T18" s="2">
        <f t="shared" si="6"/>
        <v>-5.8512565429693575E-2</v>
      </c>
    </row>
    <row r="19" spans="1:21" x14ac:dyDescent="0.25">
      <c r="A19">
        <v>8</v>
      </c>
      <c r="B19" s="2">
        <v>0.627511957031055</v>
      </c>
      <c r="C19" s="2">
        <v>0.64965895775081905</v>
      </c>
      <c r="D19" s="2">
        <v>0.96747712083999593</v>
      </c>
      <c r="E19" s="2">
        <v>0.92608262922093276</v>
      </c>
      <c r="F19" s="2">
        <v>0.34526643926349471</v>
      </c>
      <c r="H19">
        <v>8</v>
      </c>
      <c r="I19" s="2">
        <v>0.8381839348079162</v>
      </c>
      <c r="J19" s="2">
        <v>0.78091106290672452</v>
      </c>
      <c r="K19" s="2">
        <v>1.4240506329113924</v>
      </c>
      <c r="L19" s="2">
        <v>1.3328396890040723</v>
      </c>
      <c r="M19" s="2">
        <v>0.35788845809722636</v>
      </c>
      <c r="N19" s="43"/>
      <c r="O19" s="43">
        <v>8</v>
      </c>
      <c r="P19" s="2">
        <f t="shared" si="6"/>
        <v>0.2106719777768612</v>
      </c>
      <c r="Q19" s="2">
        <f t="shared" si="6"/>
        <v>0.13125210515590546</v>
      </c>
      <c r="R19" s="2">
        <f t="shared" si="6"/>
        <v>0.45657351207139651</v>
      </c>
      <c r="S19" s="2">
        <f t="shared" si="6"/>
        <v>0.40675705978313959</v>
      </c>
      <c r="T19" s="2">
        <f t="shared" si="6"/>
        <v>1.2622018833731652E-2</v>
      </c>
    </row>
    <row r="20" spans="1:21" x14ac:dyDescent="0.25">
      <c r="A20">
        <v>16</v>
      </c>
      <c r="B20" s="2">
        <v>0.62500830653373429</v>
      </c>
      <c r="C20" s="2">
        <v>0.64721540162778357</v>
      </c>
      <c r="D20" s="2">
        <v>0.62099884474838729</v>
      </c>
      <c r="E20" s="2">
        <v>0.97305729317655221</v>
      </c>
      <c r="F20" s="2">
        <v>0.3339313330157162</v>
      </c>
      <c r="H20">
        <v>16</v>
      </c>
      <c r="I20" s="2">
        <v>0.87262150042419095</v>
      </c>
      <c r="J20" s="2">
        <v>0.74549596189687306</v>
      </c>
      <c r="K20" s="2">
        <v>0.11277777777777778</v>
      </c>
      <c r="L20" s="2">
        <v>1.1885110597556949</v>
      </c>
      <c r="M20" s="2">
        <v>0.48444070647603027</v>
      </c>
      <c r="N20" s="43"/>
      <c r="O20" s="43">
        <v>16</v>
      </c>
      <c r="P20" s="2">
        <f t="shared" si="6"/>
        <v>0.24761319389045666</v>
      </c>
      <c r="Q20" s="2">
        <f t="shared" si="6"/>
        <v>9.828056026908949E-2</v>
      </c>
      <c r="R20" s="2">
        <f t="shared" si="6"/>
        <v>-0.50822106697060954</v>
      </c>
      <c r="S20" s="2">
        <f t="shared" si="6"/>
        <v>0.21545376657914272</v>
      </c>
      <c r="T20" s="2">
        <f t="shared" si="6"/>
        <v>0.15050937346031407</v>
      </c>
    </row>
    <row r="21" spans="1:21" x14ac:dyDescent="0.25">
      <c r="A21">
        <v>32</v>
      </c>
      <c r="B21" s="2">
        <v>0.61002017229863037</v>
      </c>
      <c r="C21" s="2">
        <v>0.43606741062202414</v>
      </c>
      <c r="D21" s="2">
        <v>-0.14608508933532804</v>
      </c>
      <c r="E21" s="2">
        <v>0.82894851220567844</v>
      </c>
      <c r="F21" s="2">
        <v>0.31126112052015797</v>
      </c>
      <c r="H21">
        <v>32</v>
      </c>
      <c r="I21" s="2">
        <v>0.49784585926280517</v>
      </c>
      <c r="J21" s="2">
        <v>0.19847222222222222</v>
      </c>
      <c r="K21" s="2">
        <v>5.0000000000000001E-3</v>
      </c>
      <c r="L21" s="2">
        <v>0.19416666666666665</v>
      </c>
      <c r="M21" s="2">
        <v>0.26277777777777778</v>
      </c>
      <c r="N21" s="43"/>
      <c r="O21" s="43">
        <v>32</v>
      </c>
      <c r="P21" s="2">
        <f t="shared" si="6"/>
        <v>-0.1121743130358252</v>
      </c>
      <c r="Q21" s="2">
        <f t="shared" si="6"/>
        <v>-0.23759518839980193</v>
      </c>
      <c r="R21" s="2">
        <f t="shared" si="6"/>
        <v>0.15108508933532805</v>
      </c>
      <c r="S21" s="2">
        <f t="shared" si="6"/>
        <v>-0.63478184553901174</v>
      </c>
      <c r="T21" s="2">
        <f t="shared" si="6"/>
        <v>-4.8483342742380198E-2</v>
      </c>
    </row>
    <row r="22" spans="1:21" x14ac:dyDescent="0.25">
      <c r="A22">
        <v>64</v>
      </c>
      <c r="B22" s="2">
        <v>0.57996421962571842</v>
      </c>
      <c r="C22" s="2">
        <v>-2.388188913922995E-2</v>
      </c>
      <c r="D22" s="2"/>
      <c r="E22" s="2">
        <v>0.50423218791845525</v>
      </c>
      <c r="F22" s="2">
        <v>0.26592069552904146</v>
      </c>
      <c r="H22">
        <v>64</v>
      </c>
      <c r="I22" s="2">
        <v>0.36791666666666667</v>
      </c>
      <c r="J22" s="2">
        <v>1.8749999999999999E-2</v>
      </c>
      <c r="K22" s="2"/>
      <c r="L22" s="2">
        <v>0.13541666666666666</v>
      </c>
      <c r="M22" s="2">
        <v>0.16</v>
      </c>
      <c r="N22" s="43"/>
      <c r="O22" s="43">
        <v>64</v>
      </c>
      <c r="P22" s="2">
        <f>I22-B22</f>
        <v>-0.21204755295905175</v>
      </c>
      <c r="Q22" s="2">
        <f>J22-C22</f>
        <v>4.2631889139229953E-2</v>
      </c>
      <c r="R22" s="2"/>
      <c r="S22" s="2">
        <f>L22-E22</f>
        <v>-0.36881552125178863</v>
      </c>
      <c r="T22" s="2">
        <f>M22-F22</f>
        <v>-0.10592069552904146</v>
      </c>
    </row>
    <row r="23" spans="1:21" x14ac:dyDescent="0.25">
      <c r="A23">
        <v>128</v>
      </c>
      <c r="B23" s="2">
        <v>0.51985230931895499</v>
      </c>
      <c r="C23" s="2"/>
      <c r="D23" s="2"/>
      <c r="E23" s="2">
        <v>-0.14580638508254351</v>
      </c>
      <c r="F23" s="2">
        <v>0.17523984554680852</v>
      </c>
      <c r="H23">
        <v>128</v>
      </c>
      <c r="I23" s="2">
        <v>0.32097222222222221</v>
      </c>
      <c r="J23" s="2"/>
      <c r="K23" s="2"/>
      <c r="L23" s="2">
        <v>6.6527777777777783E-2</v>
      </c>
      <c r="M23" s="2">
        <v>0.11555555555555555</v>
      </c>
      <c r="N23" s="43"/>
      <c r="O23" s="43">
        <v>128</v>
      </c>
      <c r="P23" s="2">
        <f>I23-B23</f>
        <v>-0.19888008709673277</v>
      </c>
      <c r="Q23" s="2"/>
      <c r="R23" s="2"/>
      <c r="S23" s="2">
        <f>L23-E23</f>
        <v>0.21233416286032131</v>
      </c>
      <c r="T23" s="2">
        <f>M23-F23</f>
        <v>-5.968428999125297E-2</v>
      </c>
    </row>
    <row r="24" spans="1:21" x14ac:dyDescent="0.25">
      <c r="A24">
        <v>256</v>
      </c>
      <c r="B24" s="24">
        <v>0.39962848870542816</v>
      </c>
      <c r="C24" s="24"/>
      <c r="D24" s="24"/>
      <c r="E24" s="24"/>
      <c r="F24" s="24">
        <v>-6.0000000000000001E-3</v>
      </c>
      <c r="H24">
        <v>256</v>
      </c>
      <c r="I24" s="2">
        <v>0.41249999999999998</v>
      </c>
      <c r="J24" s="2"/>
      <c r="K24" s="2"/>
      <c r="L24" s="2"/>
      <c r="M24" s="2">
        <v>3.4722222222222224E-2</v>
      </c>
      <c r="N24" s="43"/>
      <c r="O24" s="43">
        <v>256</v>
      </c>
      <c r="P24" s="2">
        <f>I24-B24</f>
        <v>1.2871511294571814E-2</v>
      </c>
      <c r="Q24" s="2"/>
      <c r="R24" s="2"/>
      <c r="S24" s="2"/>
      <c r="T24" s="2">
        <f>M24-F24</f>
        <v>4.0722222222222222E-2</v>
      </c>
    </row>
    <row r="25" spans="1:21" x14ac:dyDescent="0.25">
      <c r="A25">
        <v>512</v>
      </c>
      <c r="B25" s="2">
        <v>0.15918084747837447</v>
      </c>
      <c r="C25" s="2"/>
      <c r="D25" s="2"/>
      <c r="E25" s="2"/>
      <c r="F25" s="2"/>
      <c r="H25">
        <v>512</v>
      </c>
      <c r="I25" s="2">
        <v>0.22500000000000001</v>
      </c>
      <c r="J25" s="2"/>
      <c r="K25" s="2"/>
      <c r="L25" s="2"/>
      <c r="M25" s="2"/>
      <c r="N25" s="43"/>
      <c r="O25" s="43">
        <v>512</v>
      </c>
      <c r="P25" s="2">
        <f>I25-B25</f>
        <v>6.581915252162554E-2</v>
      </c>
      <c r="Q25" s="2"/>
      <c r="R25" s="2"/>
      <c r="S25" s="2"/>
      <c r="T25" s="2"/>
    </row>
    <row r="26" spans="1:21" x14ac:dyDescent="0.25">
      <c r="I26" s="2"/>
      <c r="J26" s="2"/>
      <c r="K26" s="2"/>
      <c r="L26" s="2"/>
      <c r="M26" s="2"/>
    </row>
    <row r="28" spans="1:21" x14ac:dyDescent="0.25">
      <c r="A28" t="s">
        <v>64</v>
      </c>
      <c r="I28" t="s">
        <v>65</v>
      </c>
      <c r="O28" t="s">
        <v>66</v>
      </c>
    </row>
    <row r="29" spans="1:21" x14ac:dyDescent="0.25">
      <c r="B29">
        <v>6.1</v>
      </c>
      <c r="C29">
        <v>6.2</v>
      </c>
      <c r="D29">
        <v>6.3</v>
      </c>
      <c r="E29">
        <v>6.4</v>
      </c>
      <c r="F29">
        <v>6.5</v>
      </c>
      <c r="I29">
        <v>6.1</v>
      </c>
      <c r="J29">
        <v>6.2</v>
      </c>
      <c r="K29">
        <v>6.3</v>
      </c>
      <c r="L29">
        <v>6.4</v>
      </c>
      <c r="M29">
        <v>6.5</v>
      </c>
      <c r="P29">
        <v>6.1</v>
      </c>
      <c r="Q29">
        <v>6.2</v>
      </c>
      <c r="R29" s="43">
        <v>6.3</v>
      </c>
      <c r="S29" s="43">
        <v>6.4</v>
      </c>
      <c r="T29" s="43">
        <v>6.5</v>
      </c>
      <c r="U29" s="43"/>
    </row>
    <row r="30" spans="1:21" x14ac:dyDescent="0.25">
      <c r="A30">
        <v>2</v>
      </c>
      <c r="B30" s="2">
        <v>0.4211289055227686</v>
      </c>
      <c r="C30" s="2">
        <v>0.24957527650322808</v>
      </c>
      <c r="D30" s="2">
        <v>0.27792974358949646</v>
      </c>
      <c r="E30" s="2">
        <v>0.46488706187073287</v>
      </c>
      <c r="F30" s="2">
        <v>0.39537162086188038</v>
      </c>
      <c r="H30">
        <v>2</v>
      </c>
      <c r="I30" s="2">
        <v>0.43000477783086477</v>
      </c>
      <c r="J30" s="2">
        <v>0.23923444976076555</v>
      </c>
      <c r="K30" s="2">
        <v>0.40659588886379039</v>
      </c>
      <c r="L30" s="2">
        <v>0.41666666666666669</v>
      </c>
      <c r="M30" s="2">
        <v>0.20322908434007</v>
      </c>
      <c r="N30" s="2"/>
      <c r="O30">
        <v>2</v>
      </c>
      <c r="P30" s="2">
        <f>I30-B30</f>
        <v>8.8758723080961666E-3</v>
      </c>
      <c r="Q30" s="2">
        <f t="shared" ref="Q30:T30" si="7">J30-C30</f>
        <v>-1.0340826742462533E-2</v>
      </c>
      <c r="R30" s="2">
        <f t="shared" si="7"/>
        <v>0.12866614527429393</v>
      </c>
      <c r="S30" s="2">
        <f t="shared" si="7"/>
        <v>-4.822039520406618E-2</v>
      </c>
      <c r="T30" s="2">
        <f t="shared" si="7"/>
        <v>-0.19214253652181038</v>
      </c>
      <c r="U30" s="43"/>
    </row>
    <row r="31" spans="1:21" x14ac:dyDescent="0.25">
      <c r="A31">
        <v>4</v>
      </c>
      <c r="B31" s="2">
        <v>0.58250735556070721</v>
      </c>
      <c r="C31" s="2">
        <v>0.26586309715356465</v>
      </c>
      <c r="D31" s="2">
        <v>0.26702641531838134</v>
      </c>
      <c r="E31" s="2">
        <v>0.50970773631503963</v>
      </c>
      <c r="F31" s="2">
        <v>0.56808832165106249</v>
      </c>
      <c r="H31">
        <v>4</v>
      </c>
      <c r="I31" s="2">
        <v>0.55189330062854514</v>
      </c>
      <c r="J31" s="2">
        <v>0.33685786469542434</v>
      </c>
      <c r="K31" s="2">
        <v>0.42002100105005247</v>
      </c>
      <c r="L31" s="2">
        <v>0.70588235294117652</v>
      </c>
      <c r="M31" s="2">
        <v>0.5895840157222404</v>
      </c>
      <c r="N31" s="2"/>
      <c r="O31">
        <v>4</v>
      </c>
      <c r="P31" s="2">
        <f t="shared" ref="P31:P38" si="8">I31-B31</f>
        <v>-3.0614054932162071E-2</v>
      </c>
      <c r="Q31" s="2">
        <f t="shared" ref="Q31:Q38" si="9">J31-C31</f>
        <v>7.0994767541859682E-2</v>
      </c>
      <c r="R31" s="2">
        <f t="shared" ref="R31:R35" si="10">K31-D31</f>
        <v>0.15299458573167113</v>
      </c>
      <c r="S31" s="2">
        <f t="shared" ref="S31:S36" si="11">L31-E31</f>
        <v>0.19617461662613689</v>
      </c>
      <c r="T31" s="2">
        <f t="shared" ref="T31:T35" si="12">M31-F31</f>
        <v>2.1495694071177907E-2</v>
      </c>
    </row>
    <row r="32" spans="1:21" x14ac:dyDescent="0.25">
      <c r="A32">
        <v>8</v>
      </c>
      <c r="B32" s="2">
        <v>0.66689847831306481</v>
      </c>
      <c r="C32" s="2">
        <v>0.26454107719023967</v>
      </c>
      <c r="D32" s="2">
        <v>0.24521968297174049</v>
      </c>
      <c r="E32" s="2">
        <v>0.4964864069383963</v>
      </c>
      <c r="F32" s="2">
        <v>0.65570684197829765</v>
      </c>
      <c r="H32">
        <v>8</v>
      </c>
      <c r="I32" s="2">
        <v>0.70838252656434475</v>
      </c>
      <c r="J32" s="2">
        <v>0.53541550474065813</v>
      </c>
      <c r="K32" s="2">
        <v>9.1414259998434694E-2</v>
      </c>
      <c r="L32" s="2">
        <v>0.94986807387862793</v>
      </c>
      <c r="M32" s="2">
        <v>0.58261854669040303</v>
      </c>
      <c r="N32" s="2"/>
      <c r="O32">
        <v>8</v>
      </c>
      <c r="P32" s="2">
        <f t="shared" si="8"/>
        <v>4.1484048251279937E-2</v>
      </c>
      <c r="Q32" s="2">
        <f t="shared" si="9"/>
        <v>0.27087442755041846</v>
      </c>
      <c r="R32" s="2">
        <f t="shared" si="10"/>
        <v>-0.15380542297330579</v>
      </c>
      <c r="S32" s="2">
        <f t="shared" si="11"/>
        <v>0.45338166694023163</v>
      </c>
      <c r="T32" s="2">
        <f t="shared" si="12"/>
        <v>-7.3088295287894622E-2</v>
      </c>
    </row>
    <row r="33" spans="1:21" x14ac:dyDescent="0.25">
      <c r="A33">
        <v>16</v>
      </c>
      <c r="B33" s="2">
        <v>0.67193403544840646</v>
      </c>
      <c r="C33" s="2">
        <v>0.25925798819548895</v>
      </c>
      <c r="D33" s="2">
        <v>0.20160621827844882</v>
      </c>
      <c r="E33" s="2">
        <v>0.45594022350522223</v>
      </c>
      <c r="F33" s="2">
        <v>0.59634636150327625</v>
      </c>
      <c r="H33">
        <v>16</v>
      </c>
      <c r="I33" s="2">
        <v>1.1123126834543489</v>
      </c>
      <c r="J33" s="2">
        <v>0.23715882045136133</v>
      </c>
      <c r="K33" s="2">
        <v>7.0972222222222228E-2</v>
      </c>
      <c r="L33" s="2">
        <v>0.11</v>
      </c>
      <c r="M33" s="2">
        <v>0.5820768826549173</v>
      </c>
      <c r="N33" s="2"/>
      <c r="O33">
        <v>16</v>
      </c>
      <c r="P33" s="2">
        <f t="shared" si="8"/>
        <v>0.4403786480059424</v>
      </c>
      <c r="Q33" s="2">
        <f t="shared" si="9"/>
        <v>-2.2099167744127624E-2</v>
      </c>
      <c r="R33" s="2">
        <f t="shared" si="10"/>
        <v>-0.13063399605622661</v>
      </c>
      <c r="S33" s="2">
        <f t="shared" si="11"/>
        <v>-0.34594022350522224</v>
      </c>
      <c r="T33" s="2">
        <f t="shared" si="12"/>
        <v>-1.4269478848358941E-2</v>
      </c>
    </row>
    <row r="34" spans="1:21" x14ac:dyDescent="0.25">
      <c r="A34">
        <v>32</v>
      </c>
      <c r="B34" s="2">
        <v>0.65031458655716079</v>
      </c>
      <c r="C34" s="2">
        <v>0.2486787126697185</v>
      </c>
      <c r="D34" s="2">
        <v>0.11437928889186547</v>
      </c>
      <c r="E34" s="2">
        <v>0.37465511248386058</v>
      </c>
      <c r="F34" s="2">
        <v>0.40676776685549382</v>
      </c>
      <c r="H34">
        <v>32</v>
      </c>
      <c r="I34" s="2">
        <v>0.61600325112826981</v>
      </c>
      <c r="J34" s="2">
        <v>0.15194444444444444</v>
      </c>
      <c r="K34" s="2">
        <v>4.3333333333333335E-2</v>
      </c>
      <c r="L34" s="2">
        <v>0.11555555555555555</v>
      </c>
      <c r="M34" s="2">
        <v>0.21708333333333332</v>
      </c>
      <c r="N34" s="2"/>
      <c r="O34">
        <v>32</v>
      </c>
      <c r="P34" s="2">
        <f t="shared" si="8"/>
        <v>-3.4311335428890977E-2</v>
      </c>
      <c r="Q34" s="2">
        <f t="shared" si="9"/>
        <v>-9.6734268225274062E-2</v>
      </c>
      <c r="R34" s="2">
        <f t="shared" si="10"/>
        <v>-7.1045955558532131E-2</v>
      </c>
      <c r="S34" s="2">
        <f t="shared" si="11"/>
        <v>-0.259099556928305</v>
      </c>
      <c r="T34" s="2">
        <f t="shared" si="12"/>
        <v>-0.18968443352216049</v>
      </c>
    </row>
    <row r="35" spans="1:21" x14ac:dyDescent="0.25">
      <c r="A35">
        <v>64</v>
      </c>
      <c r="B35" s="2">
        <v>0.60629118372695645</v>
      </c>
      <c r="C35" s="2">
        <v>0.22752016130028613</v>
      </c>
      <c r="D35" s="2">
        <v>-6.0074569881301221E-2</v>
      </c>
      <c r="E35" s="2">
        <v>0.21208485584642489</v>
      </c>
      <c r="F35" s="2">
        <v>2.3927770056282327E-2</v>
      </c>
      <c r="H35">
        <v>64</v>
      </c>
      <c r="I35" s="2">
        <v>0.35125000000000001</v>
      </c>
      <c r="J35" s="2">
        <v>7.6527777777777778E-2</v>
      </c>
      <c r="K35" s="2">
        <v>1.375E-2</v>
      </c>
      <c r="L35" s="2">
        <v>6.5138888888888885E-2</v>
      </c>
      <c r="M35" s="2">
        <v>5.8333333333333334E-2</v>
      </c>
      <c r="N35" s="2"/>
      <c r="O35">
        <v>64</v>
      </c>
      <c r="P35" s="2">
        <f t="shared" si="8"/>
        <v>-0.25504118372695644</v>
      </c>
      <c r="Q35" s="2">
        <f t="shared" si="9"/>
        <v>-0.15099238352250835</v>
      </c>
      <c r="R35" s="2">
        <f t="shared" si="10"/>
        <v>7.3824569881301219E-2</v>
      </c>
      <c r="S35" s="2">
        <f t="shared" si="11"/>
        <v>-0.14694596695753601</v>
      </c>
      <c r="T35" s="2">
        <f t="shared" si="12"/>
        <v>3.4405563277051007E-2</v>
      </c>
    </row>
    <row r="36" spans="1:21" x14ac:dyDescent="0.25">
      <c r="A36">
        <v>128</v>
      </c>
      <c r="B36" s="2">
        <v>0.51824392998873325</v>
      </c>
      <c r="C36" s="2">
        <v>0.18520305856142141</v>
      </c>
      <c r="D36" s="2"/>
      <c r="E36" s="2">
        <v>-0.11305565742844759</v>
      </c>
      <c r="F36" s="2"/>
      <c r="H36">
        <v>128</v>
      </c>
      <c r="I36" s="2">
        <v>0.32388888888888889</v>
      </c>
      <c r="J36" s="2">
        <v>0.115</v>
      </c>
      <c r="K36" s="2"/>
      <c r="L36" s="2">
        <v>3.4722222222222224E-2</v>
      </c>
      <c r="M36" s="2"/>
      <c r="N36" s="2"/>
      <c r="O36">
        <v>128</v>
      </c>
      <c r="P36" s="2">
        <f t="shared" si="8"/>
        <v>-0.19435504109984436</v>
      </c>
      <c r="Q36" s="2">
        <f t="shared" si="9"/>
        <v>-7.0203058561421408E-2</v>
      </c>
      <c r="R36" s="2"/>
      <c r="S36" s="2">
        <f t="shared" si="11"/>
        <v>0.1477778796506698</v>
      </c>
      <c r="T36" s="2"/>
    </row>
    <row r="37" spans="1:21" x14ac:dyDescent="0.25">
      <c r="A37">
        <v>256</v>
      </c>
      <c r="B37" s="2">
        <v>0.34214942251214087</v>
      </c>
      <c r="C37" s="2">
        <v>0.10056885308369196</v>
      </c>
      <c r="D37" s="2"/>
      <c r="E37" s="2"/>
      <c r="F37" s="2"/>
      <c r="H37">
        <v>256</v>
      </c>
      <c r="I37" s="2">
        <v>0.2525</v>
      </c>
      <c r="J37" s="2">
        <v>0.04</v>
      </c>
      <c r="K37" s="2"/>
      <c r="L37" s="2"/>
      <c r="M37" s="2"/>
      <c r="N37" s="2"/>
      <c r="O37">
        <v>256</v>
      </c>
      <c r="P37" s="2">
        <f t="shared" si="8"/>
        <v>-8.9649422512140864E-2</v>
      </c>
      <c r="Q37" s="2">
        <f t="shared" si="9"/>
        <v>-6.0568853083691955E-2</v>
      </c>
      <c r="R37" s="2"/>
      <c r="S37" s="2"/>
      <c r="T37" s="2"/>
    </row>
    <row r="38" spans="1:21" x14ac:dyDescent="0.25">
      <c r="A38">
        <v>512</v>
      </c>
      <c r="B38" s="2">
        <v>-1.003959244104391E-2</v>
      </c>
      <c r="C38" s="2">
        <v>-6.8699557871766959E-2</v>
      </c>
      <c r="D38" s="2"/>
      <c r="E38" s="2"/>
      <c r="F38" s="2"/>
      <c r="G38" s="4"/>
      <c r="H38">
        <v>512</v>
      </c>
      <c r="I38" s="2">
        <v>0.10319444444444445</v>
      </c>
      <c r="J38" s="2"/>
      <c r="K38" s="2"/>
      <c r="L38" s="2"/>
      <c r="M38" s="2"/>
      <c r="N38" s="2"/>
      <c r="O38">
        <v>512</v>
      </c>
      <c r="P38" s="2">
        <f t="shared" si="8"/>
        <v>0.11323403688548836</v>
      </c>
      <c r="Q38" s="2">
        <f t="shared" si="9"/>
        <v>6.8699557871766959E-2</v>
      </c>
      <c r="R38" s="2"/>
      <c r="S38" s="2"/>
      <c r="T38" s="2"/>
    </row>
    <row r="44" spans="1:21" x14ac:dyDescent="0.25">
      <c r="C44">
        <v>-5.2294975579344094E-2</v>
      </c>
      <c r="D44">
        <v>-9.2283811706490804E-2</v>
      </c>
      <c r="E44">
        <v>-0.14409184043476742</v>
      </c>
      <c r="F44">
        <v>-0.16584587775133208</v>
      </c>
      <c r="G44">
        <v>-4.8434203314689339E-2</v>
      </c>
      <c r="I44">
        <v>-2.7263761841223588E-2</v>
      </c>
      <c r="J44">
        <v>-7.2724477162528556E-2</v>
      </c>
      <c r="K44">
        <v>-7.4496494373298749E-2</v>
      </c>
      <c r="L44">
        <v>-9.3068944856830149E-2</v>
      </c>
      <c r="M44">
        <v>-3.8733486752939195E-2</v>
      </c>
      <c r="O44">
        <v>8.8758723080961666E-3</v>
      </c>
      <c r="P44">
        <v>-1.0340826742462533E-2</v>
      </c>
      <c r="Q44">
        <v>0.12866614527429393</v>
      </c>
      <c r="R44">
        <v>-4.822039520406618E-2</v>
      </c>
      <c r="S44">
        <v>-0.19214253652181038</v>
      </c>
      <c r="U44">
        <f>AVERAGE(C44:S44)</f>
        <v>-6.1493307643959536E-2</v>
      </c>
    </row>
    <row r="45" spans="1:21" x14ac:dyDescent="0.25">
      <c r="C45">
        <v>-7.3173163098666505E-2</v>
      </c>
      <c r="D45">
        <v>5.1764235183680785E-2</v>
      </c>
      <c r="E45">
        <v>-1.2323424818322493E-2</v>
      </c>
      <c r="F45">
        <v>-8.7756576184408353E-2</v>
      </c>
      <c r="G45">
        <v>-7.5562428735319598E-3</v>
      </c>
      <c r="I45">
        <v>7.620112367740739E-3</v>
      </c>
      <c r="J45">
        <v>-3.5857876741320849E-2</v>
      </c>
      <c r="K45">
        <v>-5.1675350066594739E-2</v>
      </c>
      <c r="L45">
        <v>0.13055288100965523</v>
      </c>
      <c r="M45">
        <v>-5.8512565429693575E-2</v>
      </c>
      <c r="O45">
        <v>-3.0614054932162071E-2</v>
      </c>
      <c r="P45">
        <v>7.0994767541859682E-2</v>
      </c>
      <c r="Q45">
        <v>0.15299458573167113</v>
      </c>
      <c r="R45">
        <v>0.19617461662613689</v>
      </c>
      <c r="S45">
        <v>2.1495694071177907E-2</v>
      </c>
      <c r="U45" s="61">
        <f t="shared" ref="U45:U52" si="13">AVERAGE(C45:S45)</f>
        <v>1.8275175892481454E-2</v>
      </c>
    </row>
    <row r="46" spans="1:21" x14ac:dyDescent="0.25">
      <c r="C46">
        <v>6.9742731493924293E-2</v>
      </c>
      <c r="D46">
        <v>0.25851409754916843</v>
      </c>
      <c r="E46">
        <v>0.31400683415707686</v>
      </c>
      <c r="F46">
        <v>7.4209189619221405E-2</v>
      </c>
      <c r="G46">
        <v>0.20581776337577107</v>
      </c>
      <c r="I46">
        <v>0.2106719777768612</v>
      </c>
      <c r="J46">
        <v>0.13125210515590546</v>
      </c>
      <c r="K46">
        <v>0.45657351207139651</v>
      </c>
      <c r="L46">
        <v>0.40675705978313959</v>
      </c>
      <c r="M46">
        <v>1.2622018833731652E-2</v>
      </c>
      <c r="O46">
        <v>4.1484048251279937E-2</v>
      </c>
      <c r="P46">
        <v>0.27087442755041846</v>
      </c>
      <c r="Q46">
        <v>-0.15380542297330579</v>
      </c>
      <c r="R46">
        <v>0.45338166694023163</v>
      </c>
      <c r="S46">
        <v>-7.3088295287894622E-2</v>
      </c>
      <c r="U46" s="61">
        <f t="shared" si="13"/>
        <v>0.17860091428646171</v>
      </c>
    </row>
    <row r="47" spans="1:21" x14ac:dyDescent="0.25">
      <c r="C47">
        <v>0.10759424377289006</v>
      </c>
      <c r="D47">
        <v>8.1492436119694034E-2</v>
      </c>
      <c r="E47">
        <v>0.32100532446444874</v>
      </c>
      <c r="F47">
        <v>0.38524090753470897</v>
      </c>
      <c r="G47">
        <v>0.22093738996775325</v>
      </c>
      <c r="I47">
        <v>0.24761319389045666</v>
      </c>
      <c r="J47">
        <v>9.828056026908949E-2</v>
      </c>
      <c r="K47">
        <v>-0.50822106697060954</v>
      </c>
      <c r="L47">
        <v>0.21545376657914272</v>
      </c>
      <c r="M47">
        <v>0.15050937346031407</v>
      </c>
      <c r="O47">
        <v>0.4403786480059424</v>
      </c>
      <c r="P47">
        <v>-2.2099167744127624E-2</v>
      </c>
      <c r="Q47">
        <v>-0.13063399605622661</v>
      </c>
      <c r="R47">
        <v>-0.34594022350522224</v>
      </c>
      <c r="S47">
        <v>-1.4269478848358941E-2</v>
      </c>
      <c r="U47" s="61">
        <f t="shared" si="13"/>
        <v>8.315612739599304E-2</v>
      </c>
    </row>
    <row r="48" spans="1:21" x14ac:dyDescent="0.25">
      <c r="C48">
        <v>-0.10412193892005051</v>
      </c>
      <c r="D48">
        <v>6.5840156530297955E-2</v>
      </c>
      <c r="E48">
        <v>-0.15158565095997967</v>
      </c>
      <c r="F48">
        <v>0.60272842682480898</v>
      </c>
      <c r="G48">
        <v>3.3732400248892014E-2</v>
      </c>
      <c r="I48">
        <v>-0.1121743130358252</v>
      </c>
      <c r="J48">
        <v>-0.23759518839980193</v>
      </c>
      <c r="K48">
        <v>0.15108508933532805</v>
      </c>
      <c r="L48">
        <v>-0.63478184553901174</v>
      </c>
      <c r="M48">
        <v>-4.8483342742380198E-2</v>
      </c>
      <c r="O48">
        <v>-3.4311335428890977E-2</v>
      </c>
      <c r="P48">
        <v>-9.6734268225274062E-2</v>
      </c>
      <c r="Q48">
        <v>-7.1045955558532131E-2</v>
      </c>
      <c r="R48">
        <v>-0.259099556928305</v>
      </c>
      <c r="S48">
        <v>-0.18968443352216049</v>
      </c>
      <c r="U48" s="61">
        <f t="shared" si="13"/>
        <v>-7.241545042139233E-2</v>
      </c>
    </row>
    <row r="49" spans="3:21" x14ac:dyDescent="0.25">
      <c r="C49">
        <v>-0.11274171930254173</v>
      </c>
      <c r="D49">
        <v>-0.11212871109528355</v>
      </c>
      <c r="E49">
        <v>-0.22324710320219932</v>
      </c>
      <c r="F49">
        <v>-0.39392135258606364</v>
      </c>
      <c r="G49">
        <v>-6.3468491307115737E-2</v>
      </c>
      <c r="I49">
        <v>-0.21204755295905175</v>
      </c>
      <c r="J49">
        <v>4.2631889139229953E-2</v>
      </c>
      <c r="L49">
        <v>-0.36881552125178863</v>
      </c>
      <c r="M49">
        <v>-0.10592069552904146</v>
      </c>
      <c r="O49">
        <v>-0.25504118372695644</v>
      </c>
      <c r="P49">
        <v>-0.15099238352250835</v>
      </c>
      <c r="Q49">
        <v>7.3824569881301219E-2</v>
      </c>
      <c r="R49">
        <v>-0.14694596695753601</v>
      </c>
      <c r="S49">
        <v>3.4405563277051007E-2</v>
      </c>
      <c r="U49" s="61">
        <f t="shared" si="13"/>
        <v>-0.14245776136732177</v>
      </c>
    </row>
    <row r="50" spans="3:21" x14ac:dyDescent="0.25">
      <c r="C50">
        <v>-0.10143924419180184</v>
      </c>
      <c r="D50">
        <v>-0.18944302909488542</v>
      </c>
      <c r="E50">
        <v>-0.15154509703209862</v>
      </c>
      <c r="F50">
        <v>-0.47143365565974182</v>
      </c>
      <c r="G50">
        <v>-0.339967392905559</v>
      </c>
      <c r="I50">
        <v>-0.19888008709673277</v>
      </c>
      <c r="L50">
        <v>0.21233416286032131</v>
      </c>
      <c r="M50">
        <v>-5.968428999125297E-2</v>
      </c>
      <c r="O50">
        <v>-0.19435504109984436</v>
      </c>
      <c r="P50">
        <v>-7.0203058561421408E-2</v>
      </c>
      <c r="R50">
        <v>0.1477778796506698</v>
      </c>
      <c r="U50" s="61">
        <f t="shared" si="13"/>
        <v>-0.12880353210203152</v>
      </c>
    </row>
    <row r="51" spans="3:21" x14ac:dyDescent="0.25">
      <c r="C51">
        <v>-2.9270641660031682E-2</v>
      </c>
      <c r="D51">
        <v>-4.0970453721974776E-2</v>
      </c>
      <c r="E51">
        <v>-0.13528269342923593</v>
      </c>
      <c r="F51">
        <v>-0.46627458449038861</v>
      </c>
      <c r="G51">
        <v>-0.1943540849911054</v>
      </c>
      <c r="I51">
        <v>1.2871511294571814E-2</v>
      </c>
      <c r="M51">
        <v>4.0844076639879615E-2</v>
      </c>
      <c r="O51">
        <v>-8.9649422512140864E-2</v>
      </c>
      <c r="P51">
        <v>-6.0568853083691955E-2</v>
      </c>
      <c r="U51" s="61">
        <f t="shared" si="13"/>
        <v>-0.10696168288379088</v>
      </c>
    </row>
    <row r="52" spans="3:21" x14ac:dyDescent="0.25">
      <c r="C52">
        <v>0.17798323103250363</v>
      </c>
      <c r="D52">
        <v>6.2363585912739217E-2</v>
      </c>
      <c r="E52">
        <v>0.12863100266537833</v>
      </c>
      <c r="F52">
        <v>0.41432133590561532</v>
      </c>
      <c r="G52">
        <v>0.17812253083780166</v>
      </c>
      <c r="I52">
        <v>6.581915252162554E-2</v>
      </c>
      <c r="O52">
        <v>0.11323403688548836</v>
      </c>
      <c r="P52">
        <v>6.8699557871766959E-2</v>
      </c>
      <c r="U52" s="61">
        <f t="shared" si="13"/>
        <v>0.15114680420411486</v>
      </c>
    </row>
    <row r="79" spans="1:22" x14ac:dyDescent="0.25">
      <c r="A79" t="s">
        <v>46</v>
      </c>
      <c r="R79" s="2"/>
      <c r="S79" s="2"/>
      <c r="T79" s="2" t="s">
        <v>47</v>
      </c>
      <c r="U79" s="2"/>
      <c r="V79" t="s">
        <v>48</v>
      </c>
    </row>
    <row r="80" spans="1:22" x14ac:dyDescent="0.25">
      <c r="A80">
        <f t="shared" ref="A80:A88" si="14">LOG10(A3)</f>
        <v>0.3010299956639812</v>
      </c>
      <c r="R80" s="2"/>
      <c r="S80" s="2"/>
      <c r="T80" s="2"/>
      <c r="U80" s="2"/>
    </row>
    <row r="81" spans="1:22" x14ac:dyDescent="0.25">
      <c r="A81">
        <f t="shared" si="14"/>
        <v>0.6020599913279624</v>
      </c>
      <c r="G81">
        <v>2</v>
      </c>
      <c r="H81" s="2">
        <v>-5.2294975579344094E-2</v>
      </c>
      <c r="I81" s="2">
        <v>-9.2203456402199513E-2</v>
      </c>
      <c r="J81" s="2">
        <v>-0.14364313123561018</v>
      </c>
      <c r="K81" s="2">
        <v>-0.16584587775133208</v>
      </c>
      <c r="L81" s="2">
        <v>-4.829898074745187E-2</v>
      </c>
      <c r="M81" s="2">
        <v>-2.7263761841223588E-2</v>
      </c>
      <c r="N81" s="2"/>
      <c r="O81" s="2">
        <v>-7.4496494373298749E-2</v>
      </c>
      <c r="P81" s="2">
        <v>-9.3068944856830149E-2</v>
      </c>
      <c r="Q81" s="2">
        <v>-3.8733486752939195E-2</v>
      </c>
      <c r="R81" s="2"/>
      <c r="S81" s="2"/>
      <c r="T81" s="2">
        <f>AVERAGE(H81:Q81)</f>
        <v>-8.1761012171136599E-2</v>
      </c>
      <c r="U81" s="2"/>
      <c r="V81" s="2">
        <f>MEDIAN(H81:Q81)</f>
        <v>-7.4496494373298749E-2</v>
      </c>
    </row>
    <row r="82" spans="1:22" x14ac:dyDescent="0.25">
      <c r="A82">
        <f t="shared" si="14"/>
        <v>0.90308998699194354</v>
      </c>
      <c r="G82">
        <v>4</v>
      </c>
      <c r="H82" s="2">
        <v>-7.3173163098666505E-2</v>
      </c>
      <c r="I82" s="2">
        <v>5.1764235183680785E-2</v>
      </c>
      <c r="J82" s="2">
        <v>-1.2818648755432593E-2</v>
      </c>
      <c r="K82" s="2">
        <v>-8.7756576184408353E-2</v>
      </c>
      <c r="L82" s="2">
        <v>-7.166027206138792E-3</v>
      </c>
      <c r="M82" s="2">
        <v>7.620112367740739E-3</v>
      </c>
      <c r="N82" s="2"/>
      <c r="O82" s="2">
        <v>-5.1675350066594739E-2</v>
      </c>
      <c r="P82" s="2">
        <v>0.13055288100965523</v>
      </c>
      <c r="Q82" s="2">
        <v>-5.8512565429693575E-2</v>
      </c>
      <c r="R82" s="2"/>
      <c r="S82" s="2"/>
      <c r="T82" s="2">
        <f t="shared" ref="T82:T89" si="15">AVERAGE(H82:Q82)</f>
        <v>-1.1240566908873088E-2</v>
      </c>
      <c r="U82" s="2"/>
      <c r="V82" s="2">
        <f t="shared" ref="V82:V89" si="16">MEDIAN(H82:Q82)</f>
        <v>-1.2818648755432593E-2</v>
      </c>
    </row>
    <row r="83" spans="1:22" x14ac:dyDescent="0.25">
      <c r="A83">
        <f t="shared" si="14"/>
        <v>1.2041199826559248</v>
      </c>
      <c r="G83">
        <v>8</v>
      </c>
      <c r="H83" s="2">
        <v>6.9742731493924293E-2</v>
      </c>
      <c r="I83" s="2">
        <v>0.25851409754916843</v>
      </c>
      <c r="J83" s="2">
        <v>0.31420003333888979</v>
      </c>
      <c r="K83" s="2">
        <v>7.4209189619221405E-2</v>
      </c>
      <c r="L83" s="2">
        <v>0.20591576758091779</v>
      </c>
      <c r="M83" s="2">
        <v>0.2106719777768612</v>
      </c>
      <c r="N83" s="2"/>
      <c r="O83" s="2">
        <v>0.45657351207139651</v>
      </c>
      <c r="P83" s="2">
        <v>0.40675705978313959</v>
      </c>
      <c r="Q83" s="2">
        <v>1.2622018833731652E-2</v>
      </c>
      <c r="R83" s="2"/>
      <c r="S83" s="2"/>
      <c r="T83" s="2">
        <f t="shared" si="15"/>
        <v>0.22324515422747229</v>
      </c>
      <c r="U83" s="2"/>
      <c r="V83" s="2">
        <f t="shared" si="16"/>
        <v>0.2106719777768612</v>
      </c>
    </row>
    <row r="84" spans="1:22" x14ac:dyDescent="0.25">
      <c r="A84">
        <f t="shared" si="14"/>
        <v>1.505149978319906</v>
      </c>
      <c r="G84">
        <v>16</v>
      </c>
      <c r="H84" s="2">
        <v>0.10759424377289006</v>
      </c>
      <c r="I84" s="2">
        <v>8.1492436119694034E-2</v>
      </c>
      <c r="J84" s="2">
        <v>0.32100532446444874</v>
      </c>
      <c r="K84" s="2">
        <v>0.38524090753470897</v>
      </c>
      <c r="L84" s="2">
        <v>0.22093738996775325</v>
      </c>
      <c r="M84" s="2">
        <v>0.24761319389045666</v>
      </c>
      <c r="N84" s="2"/>
      <c r="O84" s="2">
        <v>-0.50822106697060954</v>
      </c>
      <c r="P84" s="2">
        <v>0.21545376657914272</v>
      </c>
      <c r="Q84" s="2">
        <v>0.15050937346031407</v>
      </c>
      <c r="R84" s="2"/>
      <c r="S84" s="2"/>
      <c r="T84" s="2">
        <f t="shared" si="15"/>
        <v>0.13573617431319987</v>
      </c>
      <c r="U84" s="2"/>
      <c r="V84" s="2">
        <f t="shared" si="16"/>
        <v>0.21545376657914272</v>
      </c>
    </row>
    <row r="85" spans="1:22" x14ac:dyDescent="0.25">
      <c r="A85">
        <f t="shared" si="14"/>
        <v>1.8061799739838871</v>
      </c>
      <c r="G85">
        <v>32</v>
      </c>
      <c r="H85" s="2">
        <v>-0.10412193892005051</v>
      </c>
      <c r="I85" s="2">
        <v>6.5840156530297955E-2</v>
      </c>
      <c r="J85" s="2">
        <v>-0.15158565095997967</v>
      </c>
      <c r="K85" s="2">
        <v>0.60272842682480898</v>
      </c>
      <c r="L85" s="2">
        <v>3.3732400248892014E-2</v>
      </c>
      <c r="M85" s="2">
        <v>-0.1121743130358252</v>
      </c>
      <c r="N85" s="2"/>
      <c r="O85" s="2">
        <v>0.15108508933532805</v>
      </c>
      <c r="P85" s="2">
        <v>-0.63478184553901174</v>
      </c>
      <c r="Q85" s="2">
        <v>-4.8483342742380198E-2</v>
      </c>
      <c r="R85" s="2"/>
      <c r="S85" s="2"/>
      <c r="T85" s="2">
        <f t="shared" si="15"/>
        <v>-2.1973446473102256E-2</v>
      </c>
      <c r="U85" s="2"/>
      <c r="V85" s="2">
        <f t="shared" si="16"/>
        <v>-4.8483342742380198E-2</v>
      </c>
    </row>
    <row r="86" spans="1:22" x14ac:dyDescent="0.25">
      <c r="A86">
        <f t="shared" si="14"/>
        <v>2.1072099696478683</v>
      </c>
      <c r="G86">
        <v>64</v>
      </c>
      <c r="H86" s="2">
        <v>-0.11274171930254173</v>
      </c>
      <c r="I86" s="2">
        <v>-0.11212871109528355</v>
      </c>
      <c r="J86" s="2">
        <v>-0.22324710320219932</v>
      </c>
      <c r="K86" s="2">
        <v>-0.39392135258606364</v>
      </c>
      <c r="L86" s="2">
        <v>-6.3468491307115737E-2</v>
      </c>
      <c r="M86" s="2">
        <v>-0.21204755295905175</v>
      </c>
      <c r="N86" s="2"/>
      <c r="O86" s="2"/>
      <c r="P86" s="2">
        <v>-0.36881552125178863</v>
      </c>
      <c r="Q86" s="2">
        <v>-0.10592069552904146</v>
      </c>
      <c r="R86" s="2"/>
      <c r="T86" s="2">
        <f t="shared" si="15"/>
        <v>-0.19903639340413573</v>
      </c>
      <c r="U86" s="2"/>
      <c r="V86" s="2">
        <f t="shared" si="16"/>
        <v>-0.16239463613079674</v>
      </c>
    </row>
    <row r="87" spans="1:22" x14ac:dyDescent="0.25">
      <c r="A87">
        <f t="shared" si="14"/>
        <v>2.4082399653118496</v>
      </c>
      <c r="G87">
        <v>128</v>
      </c>
      <c r="H87" s="2">
        <v>-0.10143924419180184</v>
      </c>
      <c r="I87" s="2">
        <v>-0.18944302909488542</v>
      </c>
      <c r="J87" s="2">
        <v>-0.15154509703209862</v>
      </c>
      <c r="K87" s="2">
        <v>-0.47143365565974182</v>
      </c>
      <c r="L87" s="2">
        <v>-0.339967392905559</v>
      </c>
      <c r="M87" s="2">
        <v>-0.19888008709673277</v>
      </c>
      <c r="N87" s="2"/>
      <c r="O87" s="2"/>
      <c r="P87" s="2">
        <v>0.21233416286032131</v>
      </c>
      <c r="Q87" s="2">
        <v>-5.968428999125297E-2</v>
      </c>
      <c r="R87" s="2"/>
      <c r="S87" s="2"/>
      <c r="T87" s="2">
        <f t="shared" si="15"/>
        <v>-0.16250732913896887</v>
      </c>
      <c r="U87" s="2"/>
      <c r="V87" s="2">
        <f t="shared" si="16"/>
        <v>-0.17049406306349202</v>
      </c>
    </row>
    <row r="88" spans="1:22" x14ac:dyDescent="0.25">
      <c r="A88">
        <f t="shared" si="14"/>
        <v>2.7092699609758308</v>
      </c>
      <c r="G88">
        <v>256</v>
      </c>
      <c r="H88" s="2">
        <v>-2.9270641660031682E-2</v>
      </c>
      <c r="I88" s="2">
        <v>-4.0970453721974776E-2</v>
      </c>
      <c r="J88" s="2">
        <v>-0.13528269342923593</v>
      </c>
      <c r="K88" s="2">
        <v>-0.46627458449038861</v>
      </c>
      <c r="L88" s="2">
        <v>-0.1943540849911054</v>
      </c>
      <c r="M88" s="2">
        <v>1.2871511294571814E-2</v>
      </c>
      <c r="N88" s="2"/>
      <c r="O88" s="2"/>
      <c r="P88" s="2"/>
      <c r="Q88" s="2">
        <v>4.0844076639879615E-2</v>
      </c>
      <c r="R88" s="2"/>
      <c r="S88" s="2"/>
      <c r="T88" s="2">
        <f t="shared" si="15"/>
        <v>-0.11606241005118356</v>
      </c>
      <c r="U88" s="2"/>
      <c r="V88" s="2">
        <f t="shared" si="16"/>
        <v>-4.0970453721974776E-2</v>
      </c>
    </row>
    <row r="89" spans="1:22" x14ac:dyDescent="0.25">
      <c r="G89">
        <v>512</v>
      </c>
      <c r="H89" s="2">
        <v>0.17798323103250363</v>
      </c>
      <c r="I89" s="2">
        <v>6.2363585912739217E-2</v>
      </c>
      <c r="J89" s="2">
        <v>0.12863100266537833</v>
      </c>
      <c r="K89" s="2">
        <v>0.41432133590561532</v>
      </c>
      <c r="L89" s="2">
        <v>0.17812253083780166</v>
      </c>
      <c r="M89" s="2">
        <v>6.581915252162554E-2</v>
      </c>
      <c r="N89" s="2"/>
      <c r="O89" s="2"/>
      <c r="P89" s="2"/>
      <c r="Q89" s="2"/>
      <c r="R89" s="2"/>
      <c r="T89" s="2">
        <f t="shared" si="15"/>
        <v>0.1712068064792773</v>
      </c>
      <c r="V89" s="2">
        <f t="shared" si="16"/>
        <v>0.15330711684894099</v>
      </c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F15" sqref="F15"/>
    </sheetView>
  </sheetViews>
  <sheetFormatPr defaultRowHeight="15" x14ac:dyDescent="0.25"/>
  <sheetData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60"/>
  <sheetViews>
    <sheetView tabSelected="1" topLeftCell="A19" workbookViewId="0">
      <selection activeCell="N42" sqref="N42:T46"/>
    </sheetView>
  </sheetViews>
  <sheetFormatPr defaultRowHeight="15" x14ac:dyDescent="0.25"/>
  <cols>
    <col min="2" max="6" width="9.5703125" bestFit="1" customWidth="1"/>
    <col min="10" max="10" width="9.5703125" bestFit="1" customWidth="1"/>
    <col min="11" max="12" width="9.28515625" bestFit="1" customWidth="1"/>
    <col min="13" max="14" width="9.5703125" bestFit="1" customWidth="1"/>
    <col min="16" max="16" width="20.7109375" bestFit="1" customWidth="1"/>
    <col min="17" max="17" width="20.28515625" bestFit="1" customWidth="1"/>
    <col min="18" max="19" width="9.5703125" bestFit="1" customWidth="1"/>
    <col min="20" max="20" width="9.28515625" bestFit="1" customWidth="1"/>
    <col min="21" max="21" width="9.5703125" bestFit="1" customWidth="1"/>
    <col min="22" max="22" width="9.28515625" bestFit="1" customWidth="1"/>
  </cols>
  <sheetData>
    <row r="1" spans="1:28" x14ac:dyDescent="0.25">
      <c r="A1" t="s">
        <v>91</v>
      </c>
      <c r="I1" t="s">
        <v>92</v>
      </c>
      <c r="Q1" t="s">
        <v>93</v>
      </c>
    </row>
    <row r="3" spans="1:28" x14ac:dyDescent="0.25">
      <c r="A3" t="s">
        <v>21</v>
      </c>
      <c r="B3" s="43">
        <v>547.04176168939182</v>
      </c>
      <c r="C3" s="43">
        <v>576.25885741708862</v>
      </c>
      <c r="D3" s="43">
        <v>551.35229782994622</v>
      </c>
      <c r="E3" s="43">
        <v>451.18347382104429</v>
      </c>
      <c r="F3" s="43">
        <v>455.02199999999999</v>
      </c>
      <c r="G3" s="43">
        <f>AVERAGE(B3:F3)</f>
        <v>516.17167815149412</v>
      </c>
      <c r="H3" s="2"/>
      <c r="I3" t="s">
        <v>21</v>
      </c>
      <c r="J3" s="43">
        <v>681.47680063113421</v>
      </c>
      <c r="K3" s="43">
        <v>62.340005062351111</v>
      </c>
      <c r="L3" s="43">
        <v>28.95720846741375</v>
      </c>
      <c r="M3" s="43">
        <v>113.64453266246311</v>
      </c>
      <c r="N3" s="43">
        <v>251.67936689161118</v>
      </c>
      <c r="O3" s="43">
        <f>AVERAGE(J3:N3)</f>
        <v>227.61958274299468</v>
      </c>
      <c r="Q3" t="s">
        <v>21</v>
      </c>
      <c r="R3" s="43">
        <v>504.70239685002991</v>
      </c>
      <c r="S3" s="43">
        <v>408.09941562102699</v>
      </c>
      <c r="T3" s="43">
        <v>52.980546204476802</v>
      </c>
      <c r="U3" s="43">
        <v>105.74635340719989</v>
      </c>
      <c r="V3" s="43">
        <v>66</v>
      </c>
      <c r="W3" s="43">
        <f>AVERAGE(R3:V3)</f>
        <v>227.50574241654672</v>
      </c>
      <c r="Y3">
        <v>516.17169999999999</v>
      </c>
      <c r="Z3">
        <v>0.29170000000000001</v>
      </c>
      <c r="AA3">
        <v>0.97740000000000005</v>
      </c>
      <c r="AB3">
        <v>1</v>
      </c>
    </row>
    <row r="4" spans="1:28" x14ac:dyDescent="0.25">
      <c r="A4" t="s">
        <v>22</v>
      </c>
      <c r="B4" s="2">
        <v>0.19215029040142817</v>
      </c>
      <c r="C4" s="2">
        <v>0.24348640063778934</v>
      </c>
      <c r="D4" s="2">
        <v>0.34726892837877021</v>
      </c>
      <c r="E4" s="2">
        <v>0.32368423891746995</v>
      </c>
      <c r="F4" s="2">
        <v>0.35182002789818406</v>
      </c>
      <c r="G4" s="43">
        <f t="shared" ref="G4:G6" si="0">AVERAGE(B4:F4)</f>
        <v>0.29168197724672834</v>
      </c>
      <c r="H4" s="2"/>
      <c r="I4" s="2" t="s">
        <v>22</v>
      </c>
      <c r="J4" s="2">
        <v>0.38741907291849831</v>
      </c>
      <c r="K4" s="2">
        <v>0.21471659919091995</v>
      </c>
      <c r="L4" s="2">
        <v>0.62247274974656575</v>
      </c>
      <c r="M4" s="2">
        <v>0.29740430287898867</v>
      </c>
      <c r="N4" s="2">
        <v>1.5128854953396149</v>
      </c>
      <c r="O4" s="43">
        <f t="shared" ref="O4:O6" si="1">AVERAGE(J4:N4)</f>
        <v>0.60697964401491755</v>
      </c>
      <c r="P4" s="2"/>
      <c r="Q4" s="2" t="s">
        <v>22</v>
      </c>
      <c r="R4" s="2">
        <v>0.3241127240762473</v>
      </c>
      <c r="S4" s="2">
        <v>0.35842014817365569</v>
      </c>
      <c r="T4" s="2">
        <v>2.2884756095856149</v>
      </c>
      <c r="U4" s="2">
        <v>0.57924225334371826</v>
      </c>
      <c r="V4" s="2">
        <v>0.29894396495894104</v>
      </c>
      <c r="W4" s="43">
        <f t="shared" ref="W4:W6" si="2">AVERAGE(R4:V4)</f>
        <v>0.76983894002763553</v>
      </c>
      <c r="Y4">
        <v>227.61959999999999</v>
      </c>
      <c r="Z4">
        <v>0.60699999999999998</v>
      </c>
      <c r="AA4">
        <v>1.4134</v>
      </c>
      <c r="AB4">
        <v>1</v>
      </c>
    </row>
    <row r="5" spans="1:28" x14ac:dyDescent="0.25">
      <c r="A5" t="s">
        <v>23</v>
      </c>
      <c r="B5" s="2">
        <v>0.87762318639870196</v>
      </c>
      <c r="C5" s="2">
        <v>1.0849922088363415</v>
      </c>
      <c r="D5" s="2">
        <v>1.0512155110344246</v>
      </c>
      <c r="E5" s="2">
        <v>0.56160197934135447</v>
      </c>
      <c r="F5" s="2">
        <v>1.3114321622183132</v>
      </c>
      <c r="G5" s="43">
        <f t="shared" si="0"/>
        <v>0.97737300956582707</v>
      </c>
      <c r="H5" s="2"/>
      <c r="I5" s="2" t="s">
        <v>23</v>
      </c>
      <c r="J5" s="2">
        <v>1.5623141580134923</v>
      </c>
      <c r="K5" s="2">
        <v>1.115</v>
      </c>
      <c r="L5" s="2">
        <v>0.7193033647175926</v>
      </c>
      <c r="M5" s="2">
        <v>0.86634773743482751</v>
      </c>
      <c r="N5" s="2">
        <v>2.804250325293062</v>
      </c>
      <c r="O5" s="43">
        <f t="shared" si="1"/>
        <v>1.4134431170917949</v>
      </c>
      <c r="P5" s="2"/>
      <c r="Q5" s="2" t="s">
        <v>23</v>
      </c>
      <c r="R5" s="2">
        <v>1.440219849631958</v>
      </c>
      <c r="S5" s="2">
        <v>3.7059373676976999</v>
      </c>
      <c r="T5" s="2">
        <v>3.462206495633001</v>
      </c>
      <c r="U5" s="2">
        <v>1.8614161904446758</v>
      </c>
      <c r="V5" s="2">
        <v>1.2664377082259537</v>
      </c>
      <c r="W5" s="43">
        <f t="shared" si="2"/>
        <v>2.3472435223266577</v>
      </c>
      <c r="Y5">
        <v>227.50569999999999</v>
      </c>
      <c r="Z5">
        <v>0.76980000000000004</v>
      </c>
      <c r="AA5">
        <v>2.3472</v>
      </c>
      <c r="AB5">
        <v>0.99819999999999998</v>
      </c>
    </row>
    <row r="6" spans="1:28" x14ac:dyDescent="0.25">
      <c r="A6" t="s">
        <v>24</v>
      </c>
      <c r="B6" s="2">
        <v>1</v>
      </c>
      <c r="C6" s="2">
        <v>0.99999999999999989</v>
      </c>
      <c r="D6" s="2">
        <v>1</v>
      </c>
      <c r="E6" s="2">
        <v>1</v>
      </c>
      <c r="F6" s="2">
        <v>1</v>
      </c>
      <c r="G6" s="43">
        <f t="shared" si="0"/>
        <v>1</v>
      </c>
      <c r="H6" s="2"/>
      <c r="I6" s="2" t="s">
        <v>24</v>
      </c>
      <c r="J6" s="2">
        <v>1</v>
      </c>
      <c r="K6" s="2">
        <v>1</v>
      </c>
      <c r="L6" s="2">
        <v>1</v>
      </c>
      <c r="M6" s="2">
        <v>1</v>
      </c>
      <c r="N6" s="2">
        <v>1</v>
      </c>
      <c r="O6" s="43">
        <f t="shared" si="1"/>
        <v>1</v>
      </c>
      <c r="P6" s="2"/>
      <c r="Q6" s="2" t="s">
        <v>24</v>
      </c>
      <c r="R6" s="2">
        <v>0.99078737499144798</v>
      </c>
      <c r="S6" s="2">
        <v>1</v>
      </c>
      <c r="T6" s="2">
        <v>1</v>
      </c>
      <c r="U6" s="2">
        <v>1</v>
      </c>
      <c r="V6" s="2">
        <v>1</v>
      </c>
      <c r="W6" s="43">
        <f t="shared" si="2"/>
        <v>0.99815747499828955</v>
      </c>
    </row>
    <row r="8" spans="1:28" x14ac:dyDescent="0.25">
      <c r="C8" t="s">
        <v>106</v>
      </c>
      <c r="I8" t="s">
        <v>22</v>
      </c>
      <c r="U8" t="s">
        <v>23</v>
      </c>
    </row>
    <row r="9" spans="1:28" x14ac:dyDescent="0.25">
      <c r="D9" t="s">
        <v>107</v>
      </c>
    </row>
    <row r="10" spans="1:28" x14ac:dyDescent="0.25">
      <c r="A10" s="64" t="s">
        <v>94</v>
      </c>
      <c r="B10" s="64"/>
      <c r="C10" s="64"/>
      <c r="E10" s="64" t="s">
        <v>95</v>
      </c>
      <c r="F10" s="64"/>
      <c r="I10" s="72"/>
      <c r="J10" s="76" t="s">
        <v>96</v>
      </c>
      <c r="K10" s="72"/>
      <c r="L10" s="72"/>
      <c r="M10" s="72"/>
      <c r="N10" s="72"/>
      <c r="O10" s="76" t="s">
        <v>97</v>
      </c>
      <c r="P10" s="72"/>
      <c r="Q10" s="72"/>
      <c r="R10" s="72"/>
      <c r="T10" s="76" t="s">
        <v>98</v>
      </c>
      <c r="U10" s="76"/>
      <c r="V10" s="72"/>
      <c r="W10" s="72"/>
      <c r="X10" s="64" t="s">
        <v>99</v>
      </c>
      <c r="Y10" s="64"/>
    </row>
    <row r="11" spans="1:28" ht="15.75" thickBot="1" x14ac:dyDescent="0.3">
      <c r="A11" t="s">
        <v>78</v>
      </c>
      <c r="D11" s="72"/>
      <c r="E11" t="s">
        <v>78</v>
      </c>
      <c r="H11" s="72"/>
      <c r="I11" s="72"/>
      <c r="J11" t="s">
        <v>78</v>
      </c>
      <c r="M11" s="72"/>
      <c r="N11" s="72"/>
      <c r="O11" t="s">
        <v>78</v>
      </c>
      <c r="R11" s="72"/>
      <c r="T11" t="s">
        <v>78</v>
      </c>
      <c r="W11" s="72"/>
      <c r="X11" t="s">
        <v>78</v>
      </c>
    </row>
    <row r="12" spans="1:28" x14ac:dyDescent="0.25">
      <c r="A12" s="74"/>
      <c r="B12" s="74" t="s">
        <v>79</v>
      </c>
      <c r="C12" s="74" t="s">
        <v>80</v>
      </c>
      <c r="D12" s="72"/>
      <c r="E12" s="74"/>
      <c r="F12" s="74" t="s">
        <v>79</v>
      </c>
      <c r="G12" s="74" t="s">
        <v>80</v>
      </c>
      <c r="H12" s="72"/>
      <c r="J12" s="74"/>
      <c r="K12" s="74" t="s">
        <v>79</v>
      </c>
      <c r="L12" s="74" t="s">
        <v>80</v>
      </c>
      <c r="O12" s="74"/>
      <c r="P12" s="74" t="s">
        <v>79</v>
      </c>
      <c r="Q12" s="74" t="s">
        <v>80</v>
      </c>
      <c r="T12" s="74"/>
      <c r="U12" s="74" t="s">
        <v>79</v>
      </c>
      <c r="V12" s="74" t="s">
        <v>80</v>
      </c>
      <c r="X12" s="74"/>
      <c r="Y12" s="74" t="s">
        <v>79</v>
      </c>
      <c r="Z12" s="74" t="s">
        <v>80</v>
      </c>
    </row>
    <row r="13" spans="1:28" x14ac:dyDescent="0.25">
      <c r="A13" s="25" t="s">
        <v>81</v>
      </c>
      <c r="B13" s="25">
        <v>516.17167815149412</v>
      </c>
      <c r="C13" s="25">
        <v>227.61958274299468</v>
      </c>
      <c r="E13" s="25" t="s">
        <v>81</v>
      </c>
      <c r="F13" s="25">
        <v>227.61958274299468</v>
      </c>
      <c r="G13" s="25">
        <v>227.50574241654672</v>
      </c>
      <c r="H13" s="2"/>
      <c r="J13" s="25" t="s">
        <v>81</v>
      </c>
      <c r="K13" s="25">
        <v>0.29168197724672834</v>
      </c>
      <c r="L13" s="25">
        <v>0.60697964401491755</v>
      </c>
      <c r="O13" s="25" t="s">
        <v>81</v>
      </c>
      <c r="P13" s="25">
        <v>0.60697964401491755</v>
      </c>
      <c r="Q13" s="25">
        <v>0.76983894002763553</v>
      </c>
      <c r="T13" s="25" t="s">
        <v>81</v>
      </c>
      <c r="U13" s="25">
        <v>0.97737300956582707</v>
      </c>
      <c r="V13" s="25">
        <v>1.4134431170917949</v>
      </c>
      <c r="X13" s="25" t="s">
        <v>81</v>
      </c>
      <c r="Y13" s="25">
        <v>1.4134431170917949</v>
      </c>
      <c r="Z13" s="25">
        <v>2.3472435223266577</v>
      </c>
    </row>
    <row r="14" spans="1:28" x14ac:dyDescent="0.25">
      <c r="A14" s="25" t="s">
        <v>82</v>
      </c>
      <c r="B14" s="25">
        <v>3440.9642527051037</v>
      </c>
      <c r="C14" s="25">
        <v>71584.909308600676</v>
      </c>
      <c r="E14" s="25" t="s">
        <v>82</v>
      </c>
      <c r="F14" s="25">
        <v>71584.909308600676</v>
      </c>
      <c r="G14" s="25">
        <v>45205.139447228357</v>
      </c>
      <c r="H14" s="2"/>
      <c r="J14" s="25" t="s">
        <v>82</v>
      </c>
      <c r="K14" s="25">
        <v>4.9900023288236839E-3</v>
      </c>
      <c r="L14" s="25">
        <v>0.2797048700859357</v>
      </c>
      <c r="O14" s="25" t="s">
        <v>82</v>
      </c>
      <c r="P14" s="25">
        <v>0.2797048700859357</v>
      </c>
      <c r="Q14" s="25">
        <v>0.73306594763072919</v>
      </c>
      <c r="T14" s="25" t="s">
        <v>82</v>
      </c>
      <c r="U14" s="25">
        <v>7.7861425335363998E-2</v>
      </c>
      <c r="V14" s="25">
        <v>0.70667973040432441</v>
      </c>
      <c r="X14" s="25" t="s">
        <v>82</v>
      </c>
      <c r="Y14" s="25">
        <v>0.70667973040432441</v>
      </c>
      <c r="Z14" s="25">
        <v>1.3290131860798269</v>
      </c>
    </row>
    <row r="15" spans="1:28" x14ac:dyDescent="0.25">
      <c r="A15" s="25" t="s">
        <v>83</v>
      </c>
      <c r="B15" s="25">
        <v>5</v>
      </c>
      <c r="C15" s="25">
        <v>5</v>
      </c>
      <c r="E15" s="25" t="s">
        <v>83</v>
      </c>
      <c r="F15" s="25">
        <v>5</v>
      </c>
      <c r="G15" s="25">
        <v>5</v>
      </c>
      <c r="H15" s="2"/>
      <c r="J15" s="25" t="s">
        <v>83</v>
      </c>
      <c r="K15" s="25">
        <v>5</v>
      </c>
      <c r="L15" s="25">
        <v>5</v>
      </c>
      <c r="O15" s="25" t="s">
        <v>83</v>
      </c>
      <c r="P15" s="25">
        <v>5</v>
      </c>
      <c r="Q15" s="25">
        <v>5</v>
      </c>
      <c r="T15" s="25" t="s">
        <v>83</v>
      </c>
      <c r="U15" s="25">
        <v>5</v>
      </c>
      <c r="V15" s="25">
        <v>5</v>
      </c>
      <c r="X15" s="25" t="s">
        <v>83</v>
      </c>
      <c r="Y15" s="25">
        <v>5</v>
      </c>
      <c r="Z15" s="25">
        <v>5</v>
      </c>
    </row>
    <row r="16" spans="1:28" x14ac:dyDescent="0.25">
      <c r="A16" s="25" t="s">
        <v>84</v>
      </c>
      <c r="B16" s="25">
        <v>4.8203570159979975E-2</v>
      </c>
      <c r="C16" s="25"/>
      <c r="E16" s="25" t="s">
        <v>84</v>
      </c>
      <c r="F16" s="25">
        <v>0.61800279707712036</v>
      </c>
      <c r="G16" s="25"/>
      <c r="H16" s="2"/>
      <c r="J16" s="25" t="s">
        <v>84</v>
      </c>
      <c r="K16" s="25">
        <v>0.57677582286771545</v>
      </c>
      <c r="L16" s="25"/>
      <c r="O16" s="25" t="s">
        <v>84</v>
      </c>
      <c r="P16" s="25">
        <v>-4.6821354737069207E-2</v>
      </c>
      <c r="Q16" s="25"/>
      <c r="T16" s="25" t="s">
        <v>84</v>
      </c>
      <c r="U16" s="25">
        <v>0.63291679334263407</v>
      </c>
      <c r="V16" s="25"/>
      <c r="X16" s="25" t="s">
        <v>84</v>
      </c>
      <c r="Y16" s="25">
        <v>-0.65829579967193708</v>
      </c>
      <c r="Z16" s="25"/>
    </row>
    <row r="17" spans="1:26" x14ac:dyDescent="0.25">
      <c r="A17" s="25" t="s">
        <v>85</v>
      </c>
      <c r="B17" s="25">
        <v>0</v>
      </c>
      <c r="C17" s="25"/>
      <c r="E17" s="25" t="s">
        <v>85</v>
      </c>
      <c r="F17" s="25">
        <v>0</v>
      </c>
      <c r="G17" s="25"/>
      <c r="H17" s="2"/>
      <c r="J17" s="25" t="s">
        <v>85</v>
      </c>
      <c r="K17" s="25">
        <v>0</v>
      </c>
      <c r="L17" s="25"/>
      <c r="O17" s="25" t="s">
        <v>85</v>
      </c>
      <c r="P17" s="25">
        <v>0</v>
      </c>
      <c r="Q17" s="25"/>
      <c r="T17" s="25" t="s">
        <v>85</v>
      </c>
      <c r="U17" s="25">
        <v>0</v>
      </c>
      <c r="V17" s="25"/>
      <c r="X17" s="25" t="s">
        <v>85</v>
      </c>
      <c r="Y17" s="25">
        <v>0</v>
      </c>
      <c r="Z17" s="25"/>
    </row>
    <row r="18" spans="1:26" x14ac:dyDescent="0.25">
      <c r="A18" s="25" t="s">
        <v>27</v>
      </c>
      <c r="B18" s="25">
        <v>4</v>
      </c>
      <c r="C18" s="25"/>
      <c r="E18" s="25" t="s">
        <v>27</v>
      </c>
      <c r="F18" s="25">
        <v>4</v>
      </c>
      <c r="G18" s="25"/>
      <c r="J18" s="25" t="s">
        <v>27</v>
      </c>
      <c r="K18" s="25">
        <v>4</v>
      </c>
      <c r="L18" s="25"/>
      <c r="O18" s="25" t="s">
        <v>27</v>
      </c>
      <c r="P18" s="25">
        <v>4</v>
      </c>
      <c r="Q18" s="25"/>
      <c r="T18" s="25" t="s">
        <v>27</v>
      </c>
      <c r="U18" s="25">
        <v>4</v>
      </c>
      <c r="V18" s="25"/>
      <c r="X18" s="25" t="s">
        <v>27</v>
      </c>
      <c r="Y18" s="25">
        <v>4</v>
      </c>
      <c r="Z18" s="25"/>
    </row>
    <row r="19" spans="1:26" x14ac:dyDescent="0.25">
      <c r="A19" s="25" t="s">
        <v>86</v>
      </c>
      <c r="B19" s="25">
        <v>2.3797303640145175</v>
      </c>
      <c r="C19" s="25"/>
      <c r="E19" s="25" t="s">
        <v>86</v>
      </c>
      <c r="F19" s="25">
        <v>1.1807389405568795E-3</v>
      </c>
      <c r="G19" s="25"/>
      <c r="J19" s="25" t="s">
        <v>86</v>
      </c>
      <c r="K19" s="25">
        <v>-1.4343606072350492</v>
      </c>
      <c r="L19" s="25"/>
      <c r="O19" s="25" t="s">
        <v>86</v>
      </c>
      <c r="P19" s="25">
        <v>-0.35451578220935981</v>
      </c>
      <c r="Q19" s="25"/>
      <c r="T19" s="25" t="s">
        <v>86</v>
      </c>
      <c r="U19" s="25">
        <v>-1.3963779713838951</v>
      </c>
      <c r="V19" s="25"/>
      <c r="X19" s="25" t="s">
        <v>86</v>
      </c>
      <c r="Y19" s="25">
        <v>-1.1474098753573687</v>
      </c>
      <c r="Z19" s="25"/>
    </row>
    <row r="20" spans="1:26" x14ac:dyDescent="0.25">
      <c r="A20" s="25" t="s">
        <v>87</v>
      </c>
      <c r="B20" s="75">
        <v>3.8005778428881122E-2</v>
      </c>
      <c r="C20" s="25"/>
      <c r="E20" s="25" t="s">
        <v>87</v>
      </c>
      <c r="F20" s="77">
        <v>0.49955722302589434</v>
      </c>
      <c r="G20" s="25"/>
      <c r="J20" s="25" t="s">
        <v>87</v>
      </c>
      <c r="K20" s="25">
        <v>0.11239049732561299</v>
      </c>
      <c r="L20" s="25"/>
      <c r="M20" s="49"/>
      <c r="N20" s="49"/>
      <c r="O20" s="25" t="s">
        <v>87</v>
      </c>
      <c r="P20" s="25">
        <v>0.37042642270180737</v>
      </c>
      <c r="Q20" s="25"/>
      <c r="R20" s="49"/>
      <c r="T20" s="25" t="s">
        <v>87</v>
      </c>
      <c r="U20" s="25">
        <v>0.11755258834301813</v>
      </c>
      <c r="V20" s="25"/>
      <c r="X20" s="25" t="s">
        <v>87</v>
      </c>
      <c r="Y20" s="25">
        <v>0.15758710210746338</v>
      </c>
      <c r="Z20" s="25"/>
    </row>
    <row r="21" spans="1:26" x14ac:dyDescent="0.25">
      <c r="A21" s="25" t="s">
        <v>88</v>
      </c>
      <c r="B21" s="25">
        <v>2.1318467863266499</v>
      </c>
      <c r="C21" s="25"/>
      <c r="E21" s="25" t="s">
        <v>88</v>
      </c>
      <c r="F21" s="25">
        <v>2.1318467863266499</v>
      </c>
      <c r="G21" s="25"/>
      <c r="I21" s="49"/>
      <c r="J21" s="25" t="s">
        <v>88</v>
      </c>
      <c r="K21" s="25">
        <v>2.1318467863266499</v>
      </c>
      <c r="L21" s="25"/>
      <c r="M21" s="49"/>
      <c r="N21" s="49"/>
      <c r="O21" s="25" t="s">
        <v>88</v>
      </c>
      <c r="P21" s="25">
        <v>2.1318467863266499</v>
      </c>
      <c r="Q21" s="25"/>
      <c r="R21" s="49"/>
      <c r="T21" s="25" t="s">
        <v>88</v>
      </c>
      <c r="U21" s="25">
        <v>2.1318467863266499</v>
      </c>
      <c r="V21" s="25"/>
      <c r="X21" s="25" t="s">
        <v>88</v>
      </c>
      <c r="Y21" s="25">
        <v>2.1318467863266499</v>
      </c>
      <c r="Z21" s="25"/>
    </row>
    <row r="22" spans="1:26" x14ac:dyDescent="0.25">
      <c r="A22" s="25" t="s">
        <v>89</v>
      </c>
      <c r="B22" s="25">
        <v>7.6011556857762244E-2</v>
      </c>
      <c r="C22" s="25"/>
      <c r="D22" s="49"/>
      <c r="E22" s="25" t="s">
        <v>89</v>
      </c>
      <c r="F22" s="25">
        <v>0.99911444605178867</v>
      </c>
      <c r="G22" s="25"/>
      <c r="H22" s="49"/>
      <c r="I22" s="49"/>
      <c r="J22" s="25" t="s">
        <v>89</v>
      </c>
      <c r="K22" s="25">
        <v>0.22478099465122597</v>
      </c>
      <c r="L22" s="25"/>
      <c r="M22" s="49"/>
      <c r="N22" s="49"/>
      <c r="O22" s="25" t="s">
        <v>89</v>
      </c>
      <c r="P22" s="25">
        <v>0.74085284540361473</v>
      </c>
      <c r="Q22" s="25"/>
      <c r="R22" s="49"/>
      <c r="T22" s="25" t="s">
        <v>89</v>
      </c>
      <c r="U22" s="25">
        <v>0.23510517668603625</v>
      </c>
      <c r="V22" s="25"/>
      <c r="X22" s="25" t="s">
        <v>89</v>
      </c>
      <c r="Y22" s="25">
        <v>0.31517420421492676</v>
      </c>
      <c r="Z22" s="25"/>
    </row>
    <row r="23" spans="1:26" ht="15.75" thickBot="1" x14ac:dyDescent="0.3">
      <c r="A23" s="73" t="s">
        <v>90</v>
      </c>
      <c r="B23" s="73">
        <v>2.7764451051977934</v>
      </c>
      <c r="C23" s="73"/>
      <c r="D23" s="49"/>
      <c r="E23" s="73" t="s">
        <v>90</v>
      </c>
      <c r="F23" s="73">
        <v>2.7764451051977934</v>
      </c>
      <c r="G23" s="73"/>
      <c r="H23" s="49"/>
      <c r="I23" s="49"/>
      <c r="J23" s="73" t="s">
        <v>90</v>
      </c>
      <c r="K23" s="73">
        <v>2.7764451051977934</v>
      </c>
      <c r="L23" s="73"/>
      <c r="M23" s="49"/>
      <c r="N23" s="49"/>
      <c r="O23" s="73" t="s">
        <v>90</v>
      </c>
      <c r="P23" s="73">
        <v>2.7764451051977934</v>
      </c>
      <c r="Q23" s="73"/>
      <c r="R23" s="49"/>
      <c r="T23" s="73" t="s">
        <v>90</v>
      </c>
      <c r="U23" s="73">
        <v>2.7764451051977934</v>
      </c>
      <c r="V23" s="73"/>
      <c r="X23" s="73" t="s">
        <v>90</v>
      </c>
      <c r="Y23" s="73">
        <v>2.7764451051977934</v>
      </c>
      <c r="Z23" s="73"/>
    </row>
    <row r="24" spans="1:26" x14ac:dyDescent="0.25">
      <c r="B24" s="49"/>
      <c r="C24" s="49"/>
      <c r="D24" s="49"/>
      <c r="E24" s="49"/>
      <c r="F24" s="49"/>
      <c r="G24" s="49"/>
      <c r="H24" s="49"/>
      <c r="I24" s="49"/>
    </row>
    <row r="25" spans="1:26" x14ac:dyDescent="0.25">
      <c r="A25" s="64" t="s">
        <v>100</v>
      </c>
      <c r="B25" s="25"/>
      <c r="C25" s="25"/>
      <c r="D25" s="25"/>
      <c r="E25" s="49"/>
      <c r="F25" s="49"/>
      <c r="G25" s="49"/>
      <c r="H25" s="25"/>
      <c r="I25" s="25"/>
      <c r="J25" s="75" t="s">
        <v>101</v>
      </c>
      <c r="K25" s="49"/>
      <c r="L25" s="49"/>
      <c r="M25" s="25"/>
      <c r="N25" s="25"/>
      <c r="O25" s="25"/>
      <c r="P25" s="49"/>
      <c r="Q25" s="49"/>
      <c r="R25" s="49"/>
      <c r="T25" s="78" t="s">
        <v>102</v>
      </c>
      <c r="U25" s="49"/>
    </row>
    <row r="26" spans="1:26" x14ac:dyDescent="0.25">
      <c r="A26" t="s">
        <v>78</v>
      </c>
      <c r="D26" s="25"/>
      <c r="E26" s="49"/>
      <c r="F26" s="49"/>
      <c r="G26" s="49"/>
      <c r="H26" s="25"/>
      <c r="I26" s="25"/>
      <c r="J26" t="s">
        <v>78</v>
      </c>
      <c r="M26" s="25"/>
      <c r="N26" s="25"/>
      <c r="O26" s="25"/>
      <c r="P26" s="49"/>
      <c r="Q26" s="49"/>
      <c r="R26" s="49"/>
      <c r="T26" t="s">
        <v>78</v>
      </c>
    </row>
    <row r="27" spans="1:26" ht="15.75" thickBot="1" x14ac:dyDescent="0.3">
      <c r="D27" s="25"/>
      <c r="E27" s="49"/>
      <c r="F27" s="49"/>
      <c r="G27" s="49"/>
      <c r="H27" s="25"/>
      <c r="I27" s="25"/>
      <c r="M27" s="25"/>
      <c r="N27" s="25"/>
      <c r="O27" s="25"/>
      <c r="P27" s="49"/>
      <c r="Q27" s="49"/>
      <c r="R27" s="49"/>
    </row>
    <row r="28" spans="1:26" x14ac:dyDescent="0.25">
      <c r="A28" s="74"/>
      <c r="B28" s="74" t="s">
        <v>79</v>
      </c>
      <c r="C28" s="74" t="s">
        <v>80</v>
      </c>
      <c r="D28" s="25"/>
      <c r="E28" s="49"/>
      <c r="F28" s="49"/>
      <c r="G28" s="49"/>
      <c r="H28" s="25"/>
      <c r="I28" s="25"/>
      <c r="J28" s="74"/>
      <c r="K28" s="74" t="s">
        <v>79</v>
      </c>
      <c r="L28" s="74" t="s">
        <v>80</v>
      </c>
      <c r="M28" s="25"/>
      <c r="N28" s="25"/>
      <c r="O28" s="25"/>
      <c r="P28" s="49"/>
      <c r="Q28" s="49"/>
      <c r="R28" s="49"/>
      <c r="T28" s="74"/>
      <c r="U28" s="74" t="s">
        <v>79</v>
      </c>
      <c r="V28" s="74" t="s">
        <v>80</v>
      </c>
    </row>
    <row r="29" spans="1:26" x14ac:dyDescent="0.25">
      <c r="A29" s="25" t="s">
        <v>81</v>
      </c>
      <c r="B29" s="25">
        <v>516.17167815149412</v>
      </c>
      <c r="C29" s="25">
        <v>227.50574241654672</v>
      </c>
      <c r="D29" s="25"/>
      <c r="E29" s="49"/>
      <c r="F29" s="49"/>
      <c r="G29" s="49"/>
      <c r="H29" s="25"/>
      <c r="I29" s="25"/>
      <c r="J29" s="25" t="s">
        <v>81</v>
      </c>
      <c r="K29" s="25">
        <v>0.29168197724672834</v>
      </c>
      <c r="L29" s="25">
        <v>0.76983894002763553</v>
      </c>
      <c r="M29" s="25"/>
      <c r="N29" s="25"/>
      <c r="O29" s="25"/>
      <c r="P29" s="49"/>
      <c r="Q29" s="49"/>
      <c r="R29" s="49"/>
      <c r="T29" s="25" t="s">
        <v>81</v>
      </c>
      <c r="U29" s="25">
        <v>0.97737300956582707</v>
      </c>
      <c r="V29" s="25">
        <v>0.76983894002763553</v>
      </c>
    </row>
    <row r="30" spans="1:26" x14ac:dyDescent="0.25">
      <c r="A30" s="25" t="s">
        <v>82</v>
      </c>
      <c r="B30" s="25">
        <v>3440.9642527051037</v>
      </c>
      <c r="C30" s="25">
        <v>45205.139447228357</v>
      </c>
      <c r="D30" s="25"/>
      <c r="E30" s="49"/>
      <c r="F30" s="49"/>
      <c r="G30" s="49"/>
      <c r="H30" s="25"/>
      <c r="I30" s="25"/>
      <c r="J30" s="25" t="s">
        <v>82</v>
      </c>
      <c r="K30" s="25">
        <v>4.9900023288236839E-3</v>
      </c>
      <c r="L30" s="25">
        <v>0.73306594763072919</v>
      </c>
      <c r="M30" s="25"/>
      <c r="N30" s="25"/>
      <c r="O30" s="25"/>
      <c r="P30" s="49"/>
      <c r="Q30" s="49"/>
      <c r="R30" s="49"/>
      <c r="T30" s="25" t="s">
        <v>82</v>
      </c>
      <c r="U30" s="25">
        <v>7.7861425335363998E-2</v>
      </c>
      <c r="V30" s="25">
        <v>0.73306594763072919</v>
      </c>
    </row>
    <row r="31" spans="1:26" x14ac:dyDescent="0.25">
      <c r="A31" s="25" t="s">
        <v>83</v>
      </c>
      <c r="B31" s="25">
        <v>5</v>
      </c>
      <c r="C31" s="25">
        <v>5</v>
      </c>
      <c r="D31" s="25"/>
      <c r="E31" s="49"/>
      <c r="F31" s="49"/>
      <c r="G31" s="49"/>
      <c r="H31" s="25"/>
      <c r="I31" s="25"/>
      <c r="J31" s="25" t="s">
        <v>83</v>
      </c>
      <c r="K31" s="25">
        <v>5</v>
      </c>
      <c r="L31" s="25">
        <v>5</v>
      </c>
      <c r="M31" s="25"/>
      <c r="N31" s="25"/>
      <c r="O31" s="25"/>
      <c r="P31" s="49"/>
      <c r="Q31" s="49"/>
      <c r="R31" s="49"/>
      <c r="T31" s="25" t="s">
        <v>83</v>
      </c>
      <c r="U31" s="25">
        <v>5</v>
      </c>
      <c r="V31" s="25">
        <v>5</v>
      </c>
    </row>
    <row r="32" spans="1:26" x14ac:dyDescent="0.25">
      <c r="A32" s="25" t="s">
        <v>84</v>
      </c>
      <c r="B32" s="25">
        <v>0.62254737051124032</v>
      </c>
      <c r="C32" s="25"/>
      <c r="D32" s="25"/>
      <c r="E32" s="49"/>
      <c r="F32" s="49"/>
      <c r="G32" s="49"/>
      <c r="H32" s="25"/>
      <c r="I32" s="25"/>
      <c r="J32" s="25" t="s">
        <v>84</v>
      </c>
      <c r="K32" s="25">
        <v>0.4720070271599881</v>
      </c>
      <c r="L32" s="25"/>
      <c r="M32" s="25"/>
      <c r="N32" s="25"/>
      <c r="O32" s="25"/>
      <c r="P32" s="49"/>
      <c r="Q32" s="49"/>
      <c r="R32" s="49"/>
      <c r="T32" s="25" t="s">
        <v>84</v>
      </c>
      <c r="U32" s="25">
        <v>3.585284607686734E-2</v>
      </c>
      <c r="V32" s="25"/>
    </row>
    <row r="33" spans="1:22" x14ac:dyDescent="0.25">
      <c r="A33" s="25" t="s">
        <v>85</v>
      </c>
      <c r="B33" s="25">
        <v>0</v>
      </c>
      <c r="C33" s="25"/>
      <c r="D33" s="25"/>
      <c r="E33" s="49"/>
      <c r="F33" s="49"/>
      <c r="G33" s="49"/>
      <c r="H33" s="25"/>
      <c r="I33" s="25"/>
      <c r="J33" s="25" t="s">
        <v>85</v>
      </c>
      <c r="K33" s="25">
        <v>0</v>
      </c>
      <c r="L33" s="25"/>
      <c r="M33" s="25"/>
      <c r="N33" s="25"/>
      <c r="O33" s="25"/>
      <c r="P33" s="49"/>
      <c r="Q33" s="49"/>
      <c r="R33" s="49"/>
      <c r="T33" s="25" t="s">
        <v>85</v>
      </c>
      <c r="U33" s="25">
        <v>0</v>
      </c>
      <c r="V33" s="25"/>
    </row>
    <row r="34" spans="1:22" x14ac:dyDescent="0.25">
      <c r="A34" s="25" t="s">
        <v>27</v>
      </c>
      <c r="B34" s="25">
        <v>4</v>
      </c>
      <c r="C34" s="25"/>
      <c r="D34" s="25"/>
      <c r="E34" s="49"/>
      <c r="F34" s="49"/>
      <c r="G34" s="49"/>
      <c r="H34" s="25"/>
      <c r="I34" s="25"/>
      <c r="J34" s="25" t="s">
        <v>27</v>
      </c>
      <c r="K34" s="25">
        <v>4</v>
      </c>
      <c r="L34" s="25"/>
      <c r="M34" s="25"/>
      <c r="N34" s="25"/>
      <c r="O34" s="25"/>
      <c r="P34" s="49"/>
      <c r="Q34" s="49"/>
      <c r="R34" s="49"/>
      <c r="T34" s="25" t="s">
        <v>27</v>
      </c>
      <c r="U34" s="25">
        <v>4</v>
      </c>
      <c r="V34" s="25"/>
    </row>
    <row r="35" spans="1:22" x14ac:dyDescent="0.25">
      <c r="A35" s="25" t="s">
        <v>86</v>
      </c>
      <c r="B35" s="25">
        <v>3.546930674844214</v>
      </c>
      <c r="C35" s="25"/>
      <c r="D35" s="49"/>
      <c r="E35" s="49"/>
      <c r="F35" s="49"/>
      <c r="G35" s="49"/>
      <c r="H35" s="25"/>
      <c r="I35" s="25"/>
      <c r="J35" s="25" t="s">
        <v>86</v>
      </c>
      <c r="K35" s="25">
        <v>-1.2956702233627821</v>
      </c>
      <c r="L35" s="25"/>
      <c r="M35" s="25"/>
      <c r="N35" s="25"/>
      <c r="O35" s="25"/>
      <c r="P35" s="49"/>
      <c r="Q35" s="49"/>
      <c r="R35" s="49"/>
      <c r="T35" s="25" t="s">
        <v>86</v>
      </c>
      <c r="U35" s="25">
        <v>0.52085865882316795</v>
      </c>
      <c r="V35" s="25"/>
    </row>
    <row r="36" spans="1:22" x14ac:dyDescent="0.25">
      <c r="A36" s="25" t="s">
        <v>87</v>
      </c>
      <c r="B36" s="75">
        <v>1.193213999499048E-2</v>
      </c>
      <c r="C36" s="25"/>
      <c r="D36" s="49"/>
      <c r="E36" s="49"/>
      <c r="F36" s="49"/>
      <c r="G36" s="49"/>
      <c r="H36" s="49"/>
      <c r="I36" s="49"/>
      <c r="J36" s="25" t="s">
        <v>87</v>
      </c>
      <c r="K36" s="25">
        <v>0.13240023319023325</v>
      </c>
      <c r="L36" s="25"/>
      <c r="M36" s="49"/>
      <c r="N36" s="49"/>
      <c r="O36" s="49"/>
      <c r="P36" s="49"/>
      <c r="Q36" s="49"/>
      <c r="R36" s="49"/>
      <c r="T36" s="25" t="s">
        <v>87</v>
      </c>
      <c r="U36" s="25">
        <v>0.31498460095230152</v>
      </c>
      <c r="V36" s="25"/>
    </row>
    <row r="37" spans="1:22" x14ac:dyDescent="0.25">
      <c r="A37" s="25" t="s">
        <v>88</v>
      </c>
      <c r="B37" s="25">
        <v>2.1318467863266499</v>
      </c>
      <c r="C37" s="25"/>
      <c r="D37" s="49"/>
      <c r="E37" s="49"/>
      <c r="F37" s="49"/>
      <c r="G37" s="49"/>
      <c r="H37" s="49"/>
      <c r="I37" s="49"/>
      <c r="J37" s="25" t="s">
        <v>88</v>
      </c>
      <c r="K37" s="25">
        <v>2.1318467863266499</v>
      </c>
      <c r="L37" s="25"/>
      <c r="M37" s="49"/>
      <c r="N37" s="49"/>
      <c r="O37" s="49"/>
      <c r="P37" s="49"/>
      <c r="Q37" s="49"/>
      <c r="R37" s="49"/>
      <c r="T37" s="25" t="s">
        <v>88</v>
      </c>
      <c r="U37" s="25">
        <v>2.1318467863266499</v>
      </c>
      <c r="V37" s="25"/>
    </row>
    <row r="38" spans="1:22" x14ac:dyDescent="0.25">
      <c r="A38" s="25" t="s">
        <v>89</v>
      </c>
      <c r="B38" s="75">
        <v>2.386427998998096E-2</v>
      </c>
      <c r="C38" s="25"/>
      <c r="D38" s="49"/>
      <c r="E38" s="49"/>
      <c r="F38" s="49"/>
      <c r="G38" s="49"/>
      <c r="H38" s="49"/>
      <c r="I38" s="49"/>
      <c r="J38" s="25" t="s">
        <v>89</v>
      </c>
      <c r="K38" s="25">
        <v>0.2648004663804665</v>
      </c>
      <c r="L38" s="25"/>
      <c r="M38" s="49"/>
      <c r="N38" s="49"/>
      <c r="O38" s="49"/>
      <c r="P38" s="49"/>
      <c r="Q38" s="49"/>
      <c r="R38" s="49"/>
      <c r="T38" s="25" t="s">
        <v>89</v>
      </c>
      <c r="U38" s="25">
        <v>0.62996920190460304</v>
      </c>
      <c r="V38" s="25"/>
    </row>
    <row r="39" spans="1:22" ht="15.75" thickBot="1" x14ac:dyDescent="0.3">
      <c r="A39" s="73" t="s">
        <v>90</v>
      </c>
      <c r="B39" s="73">
        <v>2.7764451051977934</v>
      </c>
      <c r="C39" s="73"/>
      <c r="D39" s="49"/>
      <c r="E39" s="49"/>
      <c r="F39" s="49"/>
      <c r="G39" s="49"/>
      <c r="H39" s="49"/>
      <c r="I39" s="49"/>
      <c r="J39" s="73" t="s">
        <v>90</v>
      </c>
      <c r="K39" s="73">
        <v>2.7764451051977934</v>
      </c>
      <c r="L39" s="73"/>
      <c r="M39" s="49"/>
      <c r="N39" s="49"/>
      <c r="T39" s="73" t="s">
        <v>90</v>
      </c>
      <c r="U39" s="73">
        <v>2.7764451051977934</v>
      </c>
      <c r="V39" s="73"/>
    </row>
    <row r="41" spans="1:22" x14ac:dyDescent="0.25">
      <c r="K41" t="s">
        <v>103</v>
      </c>
    </row>
    <row r="42" spans="1:22" x14ac:dyDescent="0.25">
      <c r="A42" s="61" t="s">
        <v>21</v>
      </c>
      <c r="B42" s="43">
        <v>547.04176168939182</v>
      </c>
      <c r="C42" s="43">
        <v>576.25885741708862</v>
      </c>
      <c r="D42" s="43">
        <v>551.35229782994622</v>
      </c>
      <c r="E42" s="43">
        <v>451.18347382104429</v>
      </c>
      <c r="F42" s="43">
        <v>455.02199999999999</v>
      </c>
      <c r="G42" s="43">
        <f>AVERAGE(B42:F42)</f>
        <v>516.17167815149412</v>
      </c>
      <c r="H42" s="2"/>
      <c r="I42" s="61">
        <f>STDEV(B42:G42)</f>
        <v>52.466860037208207</v>
      </c>
      <c r="J42" s="43">
        <f>SQRT(5)</f>
        <v>2.2360679774997898</v>
      </c>
      <c r="K42" s="43">
        <f>I42/J42</f>
        <v>23.463893121832939</v>
      </c>
      <c r="L42" s="43"/>
      <c r="M42" s="43"/>
      <c r="N42" s="43"/>
      <c r="O42" s="49"/>
      <c r="P42" s="49" t="s">
        <v>110</v>
      </c>
      <c r="Q42" s="49" t="s">
        <v>22</v>
      </c>
      <c r="R42" s="49" t="s">
        <v>23</v>
      </c>
    </row>
    <row r="43" spans="1:22" x14ac:dyDescent="0.25">
      <c r="A43" s="61" t="s">
        <v>22</v>
      </c>
      <c r="B43" s="2">
        <v>0.19215029040142817</v>
      </c>
      <c r="C43" s="2">
        <v>0.24348640063778934</v>
      </c>
      <c r="D43" s="2">
        <v>0.34726892837877021</v>
      </c>
      <c r="E43" s="2">
        <v>0.32368423891746995</v>
      </c>
      <c r="F43" s="2">
        <v>0.35182002789818406</v>
      </c>
      <c r="G43" s="43">
        <f t="shared" ref="G43:G45" si="3">AVERAGE(B43:F43)</f>
        <v>0.29168197724672834</v>
      </c>
      <c r="H43" s="2"/>
      <c r="I43" s="61">
        <f t="shared" ref="I43:I56" si="4">STDEV(B43:G43)</f>
        <v>6.3182290739248831E-2</v>
      </c>
      <c r="J43" s="43">
        <f t="shared" ref="J43:J56" si="5">SQRT(5)</f>
        <v>2.2360679774997898</v>
      </c>
      <c r="K43" s="43">
        <f t="shared" ref="K43:K56" si="6">I43/J43</f>
        <v>2.8255979413423164E-2</v>
      </c>
      <c r="L43" s="2"/>
      <c r="M43" s="2"/>
      <c r="N43" s="2"/>
      <c r="O43" t="s">
        <v>105</v>
      </c>
      <c r="P43" t="s">
        <v>111</v>
      </c>
      <c r="Q43" t="s">
        <v>113</v>
      </c>
      <c r="R43" t="s">
        <v>117</v>
      </c>
    </row>
    <row r="44" spans="1:22" x14ac:dyDescent="0.25">
      <c r="A44" s="61" t="s">
        <v>23</v>
      </c>
      <c r="B44" s="2">
        <v>0.87762318639870196</v>
      </c>
      <c r="C44" s="2">
        <v>1.0849922088363415</v>
      </c>
      <c r="D44" s="2">
        <v>1.0512155110344246</v>
      </c>
      <c r="E44" s="2">
        <v>0.56160197934135447</v>
      </c>
      <c r="F44" s="2">
        <v>1.31143216221831</v>
      </c>
      <c r="G44" s="43">
        <f t="shared" si="3"/>
        <v>0.9773730095658264</v>
      </c>
      <c r="H44" s="2"/>
      <c r="I44" s="61">
        <f t="shared" si="4"/>
        <v>0.24957792424068884</v>
      </c>
      <c r="J44" s="43">
        <f t="shared" si="5"/>
        <v>2.2360679774997898</v>
      </c>
      <c r="K44" s="43">
        <f t="shared" si="6"/>
        <v>0.11161464085709456</v>
      </c>
      <c r="L44" s="2"/>
      <c r="M44" s="2"/>
      <c r="N44" s="2"/>
      <c r="O44" t="s">
        <v>108</v>
      </c>
      <c r="P44" t="s">
        <v>112</v>
      </c>
      <c r="Q44" t="s">
        <v>114</v>
      </c>
      <c r="R44" t="s">
        <v>118</v>
      </c>
    </row>
    <row r="45" spans="1:22" x14ac:dyDescent="0.25">
      <c r="A45" s="61" t="s">
        <v>24</v>
      </c>
      <c r="B45" s="2">
        <v>1</v>
      </c>
      <c r="C45" s="2">
        <v>0.99999999999999989</v>
      </c>
      <c r="D45" s="2">
        <v>1</v>
      </c>
      <c r="E45" s="2">
        <v>1</v>
      </c>
      <c r="F45" s="2">
        <v>1</v>
      </c>
      <c r="G45" s="43">
        <f t="shared" si="3"/>
        <v>1</v>
      </c>
      <c r="H45" s="2"/>
      <c r="I45" s="61">
        <f t="shared" si="4"/>
        <v>4.9650683064945459E-17</v>
      </c>
      <c r="J45" s="43">
        <f t="shared" si="5"/>
        <v>2.2360679774997898</v>
      </c>
      <c r="K45" s="43">
        <f t="shared" si="6"/>
        <v>2.2204460492503129E-17</v>
      </c>
      <c r="L45" s="2"/>
      <c r="M45" s="2"/>
      <c r="N45" s="2"/>
      <c r="O45" s="43" t="s">
        <v>109</v>
      </c>
      <c r="P45" s="61" t="s">
        <v>115</v>
      </c>
      <c r="Q45" t="s">
        <v>116</v>
      </c>
      <c r="R45" t="s">
        <v>119</v>
      </c>
    </row>
    <row r="46" spans="1:22" x14ac:dyDescent="0.25">
      <c r="A46" s="49"/>
      <c r="B46" s="49"/>
      <c r="C46" s="49"/>
      <c r="D46" s="49"/>
      <c r="I46" s="61"/>
      <c r="J46" s="43"/>
      <c r="K46" s="43"/>
    </row>
    <row r="47" spans="1:22" x14ac:dyDescent="0.25">
      <c r="A47" s="49"/>
      <c r="B47" s="49"/>
      <c r="C47" s="49"/>
      <c r="D47" s="49"/>
      <c r="I47" s="61"/>
      <c r="J47" s="43"/>
      <c r="K47" s="43"/>
    </row>
    <row r="48" spans="1:22" x14ac:dyDescent="0.25">
      <c r="A48" s="65" t="s">
        <v>21</v>
      </c>
      <c r="B48" s="79">
        <v>681.47680063113421</v>
      </c>
      <c r="C48" s="79">
        <v>62.340005062351111</v>
      </c>
      <c r="D48" s="80">
        <v>28.95720846741375</v>
      </c>
      <c r="E48" s="43">
        <v>113.64453266246311</v>
      </c>
      <c r="F48" s="43">
        <v>251.67936689161118</v>
      </c>
      <c r="G48" s="43">
        <v>227.61958274299468</v>
      </c>
      <c r="I48" s="61">
        <f t="shared" si="4"/>
        <v>239.30718218825058</v>
      </c>
      <c r="J48" s="43">
        <f t="shared" si="5"/>
        <v>2.2360679774997898</v>
      </c>
      <c r="K48" s="43">
        <f t="shared" si="6"/>
        <v>107.02142537537102</v>
      </c>
    </row>
    <row r="49" spans="1:11" x14ac:dyDescent="0.25">
      <c r="A49" s="25" t="s">
        <v>22</v>
      </c>
      <c r="B49" s="81">
        <v>0.38741907291849831</v>
      </c>
      <c r="C49" s="81">
        <v>0.21471659919091995</v>
      </c>
      <c r="D49" s="52">
        <v>0.62247274974656575</v>
      </c>
      <c r="E49" s="2">
        <v>0.29740430287898867</v>
      </c>
      <c r="F49" s="2">
        <v>1.5128854953396149</v>
      </c>
      <c r="G49" s="2">
        <v>0.60697964401491755</v>
      </c>
      <c r="I49" s="61">
        <f t="shared" si="4"/>
        <v>0.47303688658364546</v>
      </c>
      <c r="J49" s="43">
        <f t="shared" si="5"/>
        <v>2.2360679774997898</v>
      </c>
      <c r="K49" s="43">
        <f t="shared" si="6"/>
        <v>0.21154852685317788</v>
      </c>
    </row>
    <row r="50" spans="1:11" x14ac:dyDescent="0.25">
      <c r="A50" s="25" t="s">
        <v>23</v>
      </c>
      <c r="B50" s="81">
        <v>1.5623141580134923</v>
      </c>
      <c r="C50" s="81">
        <v>1.115</v>
      </c>
      <c r="D50" s="52">
        <v>0.7193033647175926</v>
      </c>
      <c r="E50" s="2">
        <v>0.86634773743482751</v>
      </c>
      <c r="F50" s="2">
        <v>2.804250325293062</v>
      </c>
      <c r="G50" s="2">
        <v>1.4134431170917949</v>
      </c>
      <c r="I50" s="61">
        <f t="shared" si="4"/>
        <v>0.75189346607312657</v>
      </c>
      <c r="J50" s="43">
        <f t="shared" si="5"/>
        <v>2.2360679774997898</v>
      </c>
      <c r="K50" s="43">
        <f t="shared" si="6"/>
        <v>0.33625698039548857</v>
      </c>
    </row>
    <row r="51" spans="1:11" x14ac:dyDescent="0.25">
      <c r="A51" s="25" t="s">
        <v>24</v>
      </c>
      <c r="B51" s="25">
        <v>1</v>
      </c>
      <c r="C51" s="25">
        <v>1</v>
      </c>
      <c r="D51" s="49">
        <v>1</v>
      </c>
      <c r="E51">
        <v>1</v>
      </c>
      <c r="F51">
        <v>1</v>
      </c>
      <c r="G51">
        <v>1</v>
      </c>
      <c r="I51" s="61">
        <f t="shared" si="4"/>
        <v>0</v>
      </c>
      <c r="J51" s="43">
        <f t="shared" si="5"/>
        <v>2.2360679774997898</v>
      </c>
      <c r="K51" s="43">
        <f t="shared" si="6"/>
        <v>0</v>
      </c>
    </row>
    <row r="52" spans="1:11" x14ac:dyDescent="0.25">
      <c r="A52" s="25"/>
      <c r="B52" s="25"/>
      <c r="C52" s="25"/>
      <c r="D52" s="49"/>
      <c r="I52" s="61"/>
      <c r="J52" s="43"/>
      <c r="K52" s="43"/>
    </row>
    <row r="53" spans="1:11" x14ac:dyDescent="0.25">
      <c r="A53" s="61" t="s">
        <v>21</v>
      </c>
      <c r="B53" s="43">
        <v>504.70239685002991</v>
      </c>
      <c r="C53" s="43">
        <v>408.09941562102699</v>
      </c>
      <c r="D53" s="43">
        <v>52.980546204476802</v>
      </c>
      <c r="E53" s="43">
        <v>105.74635340719989</v>
      </c>
      <c r="F53" s="43">
        <v>66</v>
      </c>
      <c r="G53" s="43">
        <f>AVERAGE(B53:F53)</f>
        <v>227.50574241654672</v>
      </c>
      <c r="I53" s="61">
        <f t="shared" si="4"/>
        <v>190.16863978527761</v>
      </c>
      <c r="J53" s="43">
        <f t="shared" si="5"/>
        <v>2.2360679774997898</v>
      </c>
      <c r="K53" s="43">
        <f t="shared" si="6"/>
        <v>85.046001149710349</v>
      </c>
    </row>
    <row r="54" spans="1:11" x14ac:dyDescent="0.25">
      <c r="A54" s="2" t="s">
        <v>22</v>
      </c>
      <c r="B54" s="2">
        <v>0.3241127240762473</v>
      </c>
      <c r="C54" s="2">
        <v>0.35842014817365569</v>
      </c>
      <c r="D54" s="2">
        <v>2.2884756095856149</v>
      </c>
      <c r="E54" s="2">
        <v>0.57924225334371826</v>
      </c>
      <c r="F54" s="2">
        <v>0.29894396495894104</v>
      </c>
      <c r="G54" s="43">
        <f t="shared" ref="G54:G56" si="7">AVERAGE(B54:F54)</f>
        <v>0.76983894002763553</v>
      </c>
      <c r="I54" s="61">
        <f t="shared" si="4"/>
        <v>0.76580203584515461</v>
      </c>
      <c r="J54" s="43">
        <f t="shared" si="5"/>
        <v>2.2360679774997898</v>
      </c>
      <c r="K54" s="43">
        <f t="shared" si="6"/>
        <v>0.34247708189149922</v>
      </c>
    </row>
    <row r="55" spans="1:11" x14ac:dyDescent="0.25">
      <c r="A55" s="2" t="s">
        <v>23</v>
      </c>
      <c r="B55" s="2">
        <v>1.440219849631958</v>
      </c>
      <c r="C55" s="2">
        <v>3.7059373676976999</v>
      </c>
      <c r="D55" s="2">
        <v>3.462206495633001</v>
      </c>
      <c r="E55" s="2">
        <v>1.8614161904446758</v>
      </c>
      <c r="F55" s="2">
        <v>1.2664377082259537</v>
      </c>
      <c r="G55" s="43">
        <f t="shared" si="7"/>
        <v>2.3472435223266577</v>
      </c>
      <c r="I55" s="61">
        <f t="shared" si="4"/>
        <v>1.0311210156251593</v>
      </c>
      <c r="J55" s="43">
        <f t="shared" si="5"/>
        <v>2.2360679774997898</v>
      </c>
      <c r="K55" s="43">
        <f t="shared" si="6"/>
        <v>0.46113133679329582</v>
      </c>
    </row>
    <row r="56" spans="1:11" x14ac:dyDescent="0.25">
      <c r="A56" s="2" t="s">
        <v>24</v>
      </c>
      <c r="B56" s="2">
        <v>0.99078737499144798</v>
      </c>
      <c r="C56" s="2">
        <v>1</v>
      </c>
      <c r="D56" s="2">
        <v>1</v>
      </c>
      <c r="E56" s="2">
        <v>1</v>
      </c>
      <c r="F56" s="2">
        <v>1</v>
      </c>
      <c r="G56" s="43">
        <f t="shared" si="7"/>
        <v>0.99815747499828955</v>
      </c>
      <c r="I56" s="61">
        <f t="shared" si="4"/>
        <v>3.6850500034208093E-3</v>
      </c>
      <c r="J56" s="43">
        <f t="shared" si="5"/>
        <v>2.2360679774997898</v>
      </c>
      <c r="K56" s="43">
        <f t="shared" si="6"/>
        <v>1.6480044616269524E-3</v>
      </c>
    </row>
    <row r="57" spans="1:11" x14ac:dyDescent="0.25">
      <c r="A57" s="25"/>
      <c r="B57" s="25"/>
      <c r="C57" s="25"/>
      <c r="D57" s="49"/>
    </row>
    <row r="58" spans="1:11" x14ac:dyDescent="0.25">
      <c r="A58" s="25"/>
      <c r="B58" s="25"/>
      <c r="C58" s="25"/>
      <c r="D58" s="49"/>
    </row>
    <row r="59" spans="1:11" x14ac:dyDescent="0.25">
      <c r="A59" s="25"/>
      <c r="B59" s="25"/>
      <c r="C59" s="25"/>
      <c r="D59" s="49"/>
    </row>
    <row r="60" spans="1:11" x14ac:dyDescent="0.25">
      <c r="A60" s="49"/>
      <c r="B60" s="49"/>
      <c r="C60" s="49"/>
      <c r="D60" s="49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R33" sqref="R33"/>
    </sheetView>
  </sheetViews>
  <sheetFormatPr defaultRowHeight="15" x14ac:dyDescent="0.25"/>
  <sheetData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91"/>
  <sheetViews>
    <sheetView topLeftCell="Q52" workbookViewId="0">
      <selection activeCell="AE73" sqref="AE73:AG80"/>
    </sheetView>
  </sheetViews>
  <sheetFormatPr defaultRowHeight="15" x14ac:dyDescent="0.25"/>
  <cols>
    <col min="1" max="21" width="9.140625" style="4"/>
    <col min="22" max="22" width="9.140625" style="6"/>
    <col min="23" max="23" width="9.140625" style="4"/>
    <col min="24" max="24" width="9.5703125" style="4" bestFit="1" customWidth="1"/>
    <col min="25" max="25" width="9.140625" style="4"/>
    <col min="26" max="26" width="10.5703125" style="4" bestFit="1" customWidth="1"/>
    <col min="27" max="28" width="9.140625" style="6"/>
    <col min="29" max="16384" width="9.140625" style="4"/>
  </cols>
  <sheetData>
    <row r="1" spans="1:37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7</v>
      </c>
      <c r="R1" s="4" t="s">
        <v>16</v>
      </c>
      <c r="T1" s="4" t="s">
        <v>32</v>
      </c>
      <c r="V1" s="6" t="s">
        <v>33</v>
      </c>
      <c r="X1" s="4" t="s">
        <v>7</v>
      </c>
      <c r="Z1" s="4" t="s">
        <v>76</v>
      </c>
    </row>
    <row r="2" spans="1:37" x14ac:dyDescent="0.25">
      <c r="A2" s="4">
        <v>62</v>
      </c>
      <c r="B2" s="4">
        <v>24</v>
      </c>
      <c r="C2" s="4">
        <v>1</v>
      </c>
      <c r="D2" s="4">
        <v>2014</v>
      </c>
      <c r="E2" s="4">
        <v>2</v>
      </c>
      <c r="F2" s="4">
        <v>60</v>
      </c>
      <c r="G2" s="4">
        <v>30</v>
      </c>
      <c r="H2" s="4">
        <v>269.3</v>
      </c>
      <c r="I2" s="4">
        <v>340.9</v>
      </c>
      <c r="J2" s="4">
        <v>71</v>
      </c>
      <c r="K2" s="4">
        <v>24.3</v>
      </c>
      <c r="L2" s="4">
        <v>422.9</v>
      </c>
      <c r="M2" s="4">
        <v>0</v>
      </c>
      <c r="N2" s="4">
        <v>0.40899999999999997</v>
      </c>
      <c r="O2" s="4">
        <v>0.17599999999999999</v>
      </c>
      <c r="P2" s="4">
        <v>269.3</v>
      </c>
      <c r="AC2" s="4">
        <v>1</v>
      </c>
      <c r="AJ2" s="6"/>
      <c r="AK2" s="6"/>
    </row>
    <row r="3" spans="1:37" x14ac:dyDescent="0.25">
      <c r="A3" s="4">
        <v>62</v>
      </c>
      <c r="B3" s="4">
        <v>25</v>
      </c>
      <c r="C3" s="4">
        <v>1</v>
      </c>
      <c r="D3" s="4">
        <v>2014</v>
      </c>
      <c r="E3" s="4">
        <v>2</v>
      </c>
      <c r="F3" s="4">
        <v>60</v>
      </c>
      <c r="G3" s="4">
        <v>30</v>
      </c>
      <c r="H3" s="4">
        <v>240.8</v>
      </c>
      <c r="I3" s="4">
        <v>281.5</v>
      </c>
      <c r="J3" s="4">
        <v>40.1</v>
      </c>
      <c r="K3" s="4">
        <v>24.2</v>
      </c>
      <c r="L3" s="4">
        <v>364.8</v>
      </c>
      <c r="M3" s="4">
        <v>0</v>
      </c>
      <c r="N3" s="4">
        <v>0.72299999999999998</v>
      </c>
      <c r="O3" s="4">
        <v>0.21299999999999999</v>
      </c>
      <c r="P3" s="4">
        <v>240.8</v>
      </c>
      <c r="AB3" s="4"/>
      <c r="AC3" s="4">
        <v>2</v>
      </c>
      <c r="AJ3" s="6"/>
      <c r="AK3" s="6"/>
    </row>
    <row r="4" spans="1:37" x14ac:dyDescent="0.25">
      <c r="A4" s="4">
        <v>62</v>
      </c>
      <c r="B4" s="4">
        <v>26</v>
      </c>
      <c r="C4" s="4">
        <v>1</v>
      </c>
      <c r="D4" s="4">
        <v>2014</v>
      </c>
      <c r="E4" s="4">
        <v>2</v>
      </c>
      <c r="F4" s="4">
        <v>60</v>
      </c>
      <c r="G4" s="4">
        <v>30</v>
      </c>
      <c r="H4" s="4">
        <v>219.4</v>
      </c>
      <c r="I4" s="4">
        <v>258</v>
      </c>
      <c r="J4" s="4">
        <v>38</v>
      </c>
      <c r="K4" s="4">
        <v>26.5</v>
      </c>
      <c r="L4" s="4">
        <v>337.9</v>
      </c>
      <c r="M4" s="4">
        <v>0</v>
      </c>
      <c r="N4" s="4">
        <v>0.76300000000000001</v>
      </c>
      <c r="O4" s="4">
        <v>0.23300000000000001</v>
      </c>
      <c r="P4" s="4">
        <v>219.4</v>
      </c>
      <c r="R4" s="4">
        <f>F2+F3+F4</f>
        <v>180</v>
      </c>
      <c r="T4" s="4">
        <f>I2+I3+I4</f>
        <v>880.4</v>
      </c>
      <c r="V4" s="6">
        <f>R4/T4</f>
        <v>0.2044525215810995</v>
      </c>
      <c r="X4" s="71">
        <f>AVERAGE(P2:P4)</f>
        <v>243.16666666666666</v>
      </c>
      <c r="Z4" s="6">
        <f>AVERAGE(N2:N4)</f>
        <v>0.63166666666666671</v>
      </c>
      <c r="AB4" s="4"/>
      <c r="AC4" s="4">
        <v>3</v>
      </c>
      <c r="AJ4" s="6"/>
      <c r="AK4" s="6"/>
    </row>
    <row r="5" spans="1:37" x14ac:dyDescent="0.25">
      <c r="A5" s="4">
        <v>62</v>
      </c>
      <c r="B5" s="4">
        <v>27</v>
      </c>
      <c r="C5" s="4">
        <v>1</v>
      </c>
      <c r="D5" s="4">
        <v>2014</v>
      </c>
      <c r="E5" s="4">
        <v>2</v>
      </c>
      <c r="F5" s="4">
        <v>60</v>
      </c>
      <c r="G5" s="4">
        <v>30</v>
      </c>
      <c r="H5" s="4">
        <v>161.80000000000001</v>
      </c>
      <c r="I5" s="4">
        <v>189.4</v>
      </c>
      <c r="J5" s="4">
        <v>27</v>
      </c>
      <c r="K5" s="4">
        <v>25.5</v>
      </c>
      <c r="L5" s="4">
        <v>269.8</v>
      </c>
      <c r="M5" s="4">
        <v>0</v>
      </c>
      <c r="N5" s="4">
        <v>1.0740000000000001</v>
      </c>
      <c r="O5" s="4">
        <v>0.317</v>
      </c>
      <c r="P5" s="4">
        <v>161.80000000000001</v>
      </c>
      <c r="R5" s="4">
        <f t="shared" ref="R5:R65" si="0">F3+F4+F5</f>
        <v>180</v>
      </c>
      <c r="T5" s="4">
        <f t="shared" ref="T5:T65" si="1">I3+I4+I5</f>
        <v>728.9</v>
      </c>
      <c r="V5" s="6">
        <f t="shared" ref="V5:V65" si="2">R5/T5</f>
        <v>0.24694745506928248</v>
      </c>
      <c r="X5" s="71">
        <f>AVERAGE(P3:P5)</f>
        <v>207.33333333333334</v>
      </c>
      <c r="Z5" s="6">
        <f>AVERAGE(N3:N5)</f>
        <v>0.85333333333333339</v>
      </c>
      <c r="AB5" s="4"/>
      <c r="AC5" s="4">
        <v>4</v>
      </c>
      <c r="AJ5" s="6"/>
      <c r="AK5" s="6"/>
    </row>
    <row r="6" spans="1:37" x14ac:dyDescent="0.25">
      <c r="A6" s="1">
        <v>61</v>
      </c>
      <c r="B6" s="1">
        <v>28</v>
      </c>
      <c r="C6" s="1">
        <v>1</v>
      </c>
      <c r="D6" s="1">
        <v>2014</v>
      </c>
      <c r="E6" s="1">
        <v>2</v>
      </c>
      <c r="F6" s="1">
        <v>60</v>
      </c>
      <c r="G6" s="1">
        <v>30</v>
      </c>
      <c r="H6" s="1">
        <v>168.6</v>
      </c>
      <c r="I6" s="1">
        <v>189.1</v>
      </c>
      <c r="J6" s="1">
        <v>19.899999999999999</v>
      </c>
      <c r="K6" s="1">
        <v>26.4</v>
      </c>
      <c r="L6" s="1">
        <v>269.60000000000002</v>
      </c>
      <c r="M6" s="1">
        <v>0</v>
      </c>
      <c r="N6" s="1">
        <v>1.4570000000000001</v>
      </c>
      <c r="O6" s="1">
        <v>0.317</v>
      </c>
      <c r="P6" s="1">
        <v>168.6</v>
      </c>
      <c r="Q6" s="1"/>
      <c r="R6" s="1">
        <f t="shared" si="0"/>
        <v>180</v>
      </c>
      <c r="S6" s="1"/>
      <c r="T6" s="1">
        <f t="shared" si="1"/>
        <v>636.5</v>
      </c>
      <c r="U6" s="1"/>
      <c r="V6" s="3">
        <f>R6/T6</f>
        <v>0.28279654359780049</v>
      </c>
      <c r="X6" s="44">
        <f t="shared" ref="X6:X68" si="3">AVERAGE(P4:P6)</f>
        <v>183.26666666666668</v>
      </c>
      <c r="Z6" s="3">
        <f t="shared" ref="Z6:Z68" si="4">AVERAGE(N4:N6)</f>
        <v>1.0980000000000001</v>
      </c>
      <c r="AB6" s="4"/>
      <c r="AC6" s="4">
        <v>5</v>
      </c>
      <c r="AJ6" s="6"/>
      <c r="AK6" s="6"/>
    </row>
    <row r="7" spans="1:37" x14ac:dyDescent="0.25">
      <c r="A7" s="4">
        <v>62</v>
      </c>
      <c r="B7" s="4">
        <v>29</v>
      </c>
      <c r="C7" s="4">
        <v>1</v>
      </c>
      <c r="D7" s="4">
        <v>2014</v>
      </c>
      <c r="E7" s="4">
        <v>4</v>
      </c>
      <c r="F7" s="4">
        <v>120</v>
      </c>
      <c r="G7" s="4">
        <v>30</v>
      </c>
      <c r="H7" s="4">
        <v>181.9</v>
      </c>
      <c r="I7" s="4">
        <v>253.3</v>
      </c>
      <c r="J7" s="4">
        <v>70.8</v>
      </c>
      <c r="K7" s="4">
        <v>29.6</v>
      </c>
      <c r="L7" s="4">
        <v>333.6</v>
      </c>
      <c r="M7" s="4">
        <v>0</v>
      </c>
      <c r="N7" s="4">
        <v>0.41</v>
      </c>
      <c r="O7" s="4">
        <v>0.47399999999999998</v>
      </c>
      <c r="P7" s="4">
        <v>181.9</v>
      </c>
      <c r="R7" s="4">
        <f t="shared" si="0"/>
        <v>240</v>
      </c>
      <c r="T7" s="4">
        <f t="shared" si="1"/>
        <v>631.79999999999995</v>
      </c>
      <c r="V7" s="6">
        <f t="shared" si="2"/>
        <v>0.37986704653371323</v>
      </c>
      <c r="X7" s="71">
        <f t="shared" si="3"/>
        <v>170.76666666666665</v>
      </c>
      <c r="Z7" s="6">
        <f t="shared" si="4"/>
        <v>0.98033333333333339</v>
      </c>
      <c r="AB7" s="4"/>
      <c r="AC7" s="4">
        <v>6</v>
      </c>
      <c r="AJ7" s="6"/>
      <c r="AK7" s="6"/>
    </row>
    <row r="8" spans="1:37" x14ac:dyDescent="0.25">
      <c r="A8" s="4">
        <v>62</v>
      </c>
      <c r="B8" s="4">
        <v>30</v>
      </c>
      <c r="C8" s="4">
        <v>1</v>
      </c>
      <c r="D8" s="4">
        <v>2014</v>
      </c>
      <c r="E8" s="4">
        <v>4</v>
      </c>
      <c r="F8" s="4">
        <v>120</v>
      </c>
      <c r="G8" s="4">
        <v>30</v>
      </c>
      <c r="H8" s="4">
        <v>156.30000000000001</v>
      </c>
      <c r="I8" s="4">
        <v>215.2</v>
      </c>
      <c r="J8" s="4">
        <v>58.3</v>
      </c>
      <c r="K8" s="4">
        <v>26.9</v>
      </c>
      <c r="L8" s="4">
        <v>296.2</v>
      </c>
      <c r="M8" s="4">
        <v>0</v>
      </c>
      <c r="N8" s="4">
        <v>0.497</v>
      </c>
      <c r="O8" s="4">
        <v>0.55800000000000005</v>
      </c>
      <c r="P8" s="4">
        <v>156.30000000000001</v>
      </c>
      <c r="R8" s="4">
        <f t="shared" si="0"/>
        <v>300</v>
      </c>
      <c r="T8" s="4">
        <f t="shared" si="1"/>
        <v>657.59999999999991</v>
      </c>
      <c r="V8" s="6">
        <f t="shared" si="2"/>
        <v>0.45620437956204385</v>
      </c>
      <c r="X8" s="71">
        <f t="shared" si="3"/>
        <v>168.93333333333334</v>
      </c>
      <c r="Z8" s="6">
        <f t="shared" si="4"/>
        <v>0.78799999999999992</v>
      </c>
      <c r="AB8" s="4"/>
      <c r="AC8" s="4">
        <v>7</v>
      </c>
      <c r="AJ8" s="6"/>
      <c r="AK8" s="6"/>
    </row>
    <row r="9" spans="1:37" x14ac:dyDescent="0.25">
      <c r="A9" s="4">
        <v>62</v>
      </c>
      <c r="B9" s="4">
        <v>31</v>
      </c>
      <c r="C9" s="4">
        <v>1</v>
      </c>
      <c r="D9" s="4">
        <v>2014</v>
      </c>
      <c r="E9" s="4">
        <v>4</v>
      </c>
      <c r="F9" s="4">
        <v>120</v>
      </c>
      <c r="G9" s="4">
        <v>30</v>
      </c>
      <c r="H9" s="4">
        <v>152</v>
      </c>
      <c r="I9" s="4">
        <v>209.8</v>
      </c>
      <c r="J9" s="4">
        <v>57.2</v>
      </c>
      <c r="K9" s="4">
        <v>26.1</v>
      </c>
      <c r="L9" s="4">
        <v>292.10000000000002</v>
      </c>
      <c r="M9" s="4">
        <v>0</v>
      </c>
      <c r="N9" s="4">
        <v>0.50700000000000001</v>
      </c>
      <c r="O9" s="4">
        <v>0.57199999999999995</v>
      </c>
      <c r="P9" s="4">
        <v>152</v>
      </c>
      <c r="R9" s="4">
        <f t="shared" si="0"/>
        <v>360</v>
      </c>
      <c r="T9" s="4">
        <f t="shared" si="1"/>
        <v>678.3</v>
      </c>
      <c r="V9" s="6">
        <f t="shared" si="2"/>
        <v>0.53073861123396726</v>
      </c>
      <c r="X9" s="71">
        <f t="shared" si="3"/>
        <v>163.4</v>
      </c>
      <c r="Z9" s="6">
        <f t="shared" si="4"/>
        <v>0.47133333333333338</v>
      </c>
      <c r="AB9" s="4"/>
      <c r="AC9" s="4">
        <v>8</v>
      </c>
      <c r="AJ9" s="6"/>
      <c r="AK9" s="6"/>
    </row>
    <row r="10" spans="1:37" x14ac:dyDescent="0.25">
      <c r="A10" s="4">
        <v>62</v>
      </c>
      <c r="B10" s="4">
        <v>1</v>
      </c>
      <c r="C10" s="4">
        <v>2</v>
      </c>
      <c r="D10" s="4">
        <v>2014</v>
      </c>
      <c r="E10" s="4">
        <v>4</v>
      </c>
      <c r="F10" s="4">
        <v>120</v>
      </c>
      <c r="G10" s="4">
        <v>30</v>
      </c>
      <c r="H10" s="4">
        <v>152.19999999999999</v>
      </c>
      <c r="I10" s="4">
        <v>207.7</v>
      </c>
      <c r="J10" s="4">
        <v>54.9</v>
      </c>
      <c r="K10" s="4">
        <v>31.1</v>
      </c>
      <c r="L10" s="4">
        <v>290.2</v>
      </c>
      <c r="M10" s="4">
        <v>0</v>
      </c>
      <c r="N10" s="4">
        <v>0.52800000000000002</v>
      </c>
      <c r="O10" s="4">
        <v>0.57799999999999996</v>
      </c>
      <c r="P10" s="4">
        <v>152.19999999999999</v>
      </c>
      <c r="R10" s="4">
        <f t="shared" si="0"/>
        <v>360</v>
      </c>
      <c r="T10" s="4">
        <f t="shared" si="1"/>
        <v>632.70000000000005</v>
      </c>
      <c r="V10" s="6">
        <f t="shared" si="2"/>
        <v>0.56899004267425313</v>
      </c>
      <c r="X10" s="71">
        <f t="shared" si="3"/>
        <v>153.5</v>
      </c>
      <c r="Z10" s="6">
        <f t="shared" si="4"/>
        <v>0.51066666666666671</v>
      </c>
      <c r="AB10" s="4"/>
      <c r="AC10" s="4">
        <v>9</v>
      </c>
      <c r="AJ10" s="6"/>
      <c r="AK10" s="6"/>
    </row>
    <row r="11" spans="1:37" x14ac:dyDescent="0.25">
      <c r="A11" s="4">
        <v>62</v>
      </c>
      <c r="B11" s="4">
        <v>2</v>
      </c>
      <c r="C11" s="4">
        <v>2</v>
      </c>
      <c r="D11" s="4">
        <v>2014</v>
      </c>
      <c r="E11" s="4">
        <v>4</v>
      </c>
      <c r="F11" s="4">
        <v>120</v>
      </c>
      <c r="G11" s="4">
        <v>30</v>
      </c>
      <c r="H11" s="4">
        <v>141.1</v>
      </c>
      <c r="I11" s="4">
        <v>182.1</v>
      </c>
      <c r="J11" s="4">
        <v>40.4</v>
      </c>
      <c r="K11" s="4">
        <v>26.7</v>
      </c>
      <c r="L11" s="4">
        <v>263.5</v>
      </c>
      <c r="M11" s="4">
        <v>0</v>
      </c>
      <c r="N11" s="4">
        <v>0.71799999999999997</v>
      </c>
      <c r="O11" s="4">
        <v>0.65900000000000003</v>
      </c>
      <c r="P11" s="4">
        <v>141.1</v>
      </c>
      <c r="R11" s="4">
        <f t="shared" si="0"/>
        <v>360</v>
      </c>
      <c r="T11" s="4">
        <f t="shared" si="1"/>
        <v>599.6</v>
      </c>
      <c r="V11" s="6">
        <f t="shared" si="2"/>
        <v>0.60040026684456305</v>
      </c>
      <c r="X11" s="71">
        <f t="shared" si="3"/>
        <v>148.43333333333331</v>
      </c>
      <c r="Z11" s="6">
        <f t="shared" si="4"/>
        <v>0.58433333333333337</v>
      </c>
      <c r="AB11" s="4"/>
      <c r="AC11" s="4">
        <v>10</v>
      </c>
      <c r="AE11" s="1">
        <v>180</v>
      </c>
      <c r="AF11" s="1">
        <v>636.5</v>
      </c>
      <c r="AG11" s="3">
        <f>AE11/AF11</f>
        <v>0.28279654359780049</v>
      </c>
      <c r="AJ11" s="6"/>
      <c r="AK11" s="6"/>
    </row>
    <row r="12" spans="1:37" x14ac:dyDescent="0.25">
      <c r="A12" s="1">
        <v>62</v>
      </c>
      <c r="B12" s="1">
        <v>3</v>
      </c>
      <c r="C12" s="1">
        <v>2</v>
      </c>
      <c r="D12" s="1">
        <v>2014</v>
      </c>
      <c r="E12" s="1">
        <v>4</v>
      </c>
      <c r="F12" s="1">
        <v>120</v>
      </c>
      <c r="G12" s="1">
        <v>30</v>
      </c>
      <c r="H12" s="1">
        <v>130.9</v>
      </c>
      <c r="I12" s="1">
        <v>166.9</v>
      </c>
      <c r="J12" s="1">
        <v>35.4</v>
      </c>
      <c r="K12" s="1">
        <v>24.1</v>
      </c>
      <c r="L12" s="1">
        <v>247.9</v>
      </c>
      <c r="M12" s="1">
        <v>0</v>
      </c>
      <c r="N12" s="1">
        <v>0.81899999999999995</v>
      </c>
      <c r="O12" s="1">
        <v>0.71899999999999997</v>
      </c>
      <c r="P12" s="1">
        <v>130.9</v>
      </c>
      <c r="Q12" s="1"/>
      <c r="R12" s="1">
        <f t="shared" si="0"/>
        <v>360</v>
      </c>
      <c r="S12" s="1"/>
      <c r="T12" s="1">
        <f t="shared" si="1"/>
        <v>556.69999999999993</v>
      </c>
      <c r="U12" s="1"/>
      <c r="V12" s="3">
        <f t="shared" si="2"/>
        <v>0.64666786419974864</v>
      </c>
      <c r="X12" s="44">
        <f t="shared" si="3"/>
        <v>141.39999999999998</v>
      </c>
      <c r="Z12" s="3">
        <f t="shared" si="4"/>
        <v>0.68833333333333335</v>
      </c>
      <c r="AB12" s="4"/>
      <c r="AC12" s="4">
        <v>11</v>
      </c>
      <c r="AE12" s="1">
        <v>360</v>
      </c>
      <c r="AF12" s="1">
        <v>556.70000000000005</v>
      </c>
      <c r="AG12" s="3">
        <f t="shared" ref="AG12:AG19" si="5">AE12/AF12</f>
        <v>0.64666786419974842</v>
      </c>
      <c r="AJ12" s="6"/>
      <c r="AK12" s="6"/>
    </row>
    <row r="13" spans="1:37" x14ac:dyDescent="0.25">
      <c r="A13" s="4">
        <v>62</v>
      </c>
      <c r="B13" s="4">
        <v>4</v>
      </c>
      <c r="C13" s="4">
        <v>2</v>
      </c>
      <c r="D13" s="4">
        <v>2014</v>
      </c>
      <c r="E13" s="4">
        <v>8</v>
      </c>
      <c r="F13" s="4">
        <v>240</v>
      </c>
      <c r="G13" s="4">
        <v>30</v>
      </c>
      <c r="H13" s="4">
        <v>111.4</v>
      </c>
      <c r="I13" s="4">
        <v>217.9</v>
      </c>
      <c r="J13" s="4">
        <v>105.8</v>
      </c>
      <c r="K13" s="4">
        <v>29.7</v>
      </c>
      <c r="L13" s="4">
        <v>298.2</v>
      </c>
      <c r="M13" s="4">
        <v>0</v>
      </c>
      <c r="N13" s="4">
        <v>0.27400000000000002</v>
      </c>
      <c r="O13" s="4">
        <v>1.101</v>
      </c>
      <c r="P13" s="4">
        <v>111.4</v>
      </c>
      <c r="R13" s="4">
        <f t="shared" si="0"/>
        <v>480</v>
      </c>
      <c r="T13" s="4">
        <f t="shared" si="1"/>
        <v>566.9</v>
      </c>
      <c r="V13" s="6">
        <f t="shared" si="2"/>
        <v>0.84671017816193339</v>
      </c>
      <c r="X13" s="71">
        <f t="shared" si="3"/>
        <v>127.8</v>
      </c>
      <c r="Z13" s="6">
        <f t="shared" si="4"/>
        <v>0.60366666666666668</v>
      </c>
      <c r="AB13" s="4"/>
      <c r="AC13" s="4">
        <v>12</v>
      </c>
      <c r="AE13" s="1">
        <v>720</v>
      </c>
      <c r="AF13" s="1">
        <v>681.8</v>
      </c>
      <c r="AG13" s="3">
        <f t="shared" si="5"/>
        <v>1.0560281607509534</v>
      </c>
      <c r="AJ13" s="6"/>
      <c r="AK13" s="6"/>
    </row>
    <row r="14" spans="1:37" x14ac:dyDescent="0.25">
      <c r="A14" s="4">
        <v>62</v>
      </c>
      <c r="B14" s="4">
        <v>5</v>
      </c>
      <c r="C14" s="4">
        <v>2</v>
      </c>
      <c r="D14" s="4">
        <v>2014</v>
      </c>
      <c r="E14" s="4">
        <v>8</v>
      </c>
      <c r="F14" s="4">
        <v>240</v>
      </c>
      <c r="G14" s="4">
        <v>30</v>
      </c>
      <c r="H14" s="4">
        <v>142.4</v>
      </c>
      <c r="I14" s="4">
        <v>219.6</v>
      </c>
      <c r="J14" s="4">
        <v>76.599999999999994</v>
      </c>
      <c r="K14" s="4">
        <v>29.5</v>
      </c>
      <c r="L14" s="4">
        <v>301.60000000000002</v>
      </c>
      <c r="M14" s="4">
        <v>0</v>
      </c>
      <c r="N14" s="4">
        <v>0.379</v>
      </c>
      <c r="O14" s="4">
        <v>1.093</v>
      </c>
      <c r="P14" s="4">
        <v>142.4</v>
      </c>
      <c r="R14" s="4">
        <f t="shared" si="0"/>
        <v>600</v>
      </c>
      <c r="T14" s="4">
        <f t="shared" si="1"/>
        <v>604.4</v>
      </c>
      <c r="V14" s="6">
        <f t="shared" si="2"/>
        <v>0.99272005294506949</v>
      </c>
      <c r="X14" s="71">
        <f t="shared" si="3"/>
        <v>128.23333333333335</v>
      </c>
      <c r="Z14" s="6">
        <f t="shared" si="4"/>
        <v>0.49066666666666664</v>
      </c>
      <c r="AB14" s="4"/>
      <c r="AC14" s="4">
        <v>13</v>
      </c>
      <c r="AE14" s="1">
        <v>1440</v>
      </c>
      <c r="AF14" s="1">
        <v>1493.6</v>
      </c>
      <c r="AG14" s="3">
        <f t="shared" si="5"/>
        <v>0.96411355115158015</v>
      </c>
      <c r="AK14" s="6"/>
    </row>
    <row r="15" spans="1:37" x14ac:dyDescent="0.25">
      <c r="A15" s="4">
        <v>62</v>
      </c>
      <c r="B15" s="4">
        <v>6</v>
      </c>
      <c r="C15" s="4">
        <v>2</v>
      </c>
      <c r="D15" s="4">
        <v>2014</v>
      </c>
      <c r="E15" s="4">
        <v>8</v>
      </c>
      <c r="F15" s="4">
        <v>240</v>
      </c>
      <c r="G15" s="4">
        <v>30</v>
      </c>
      <c r="H15" s="4">
        <v>130.6</v>
      </c>
      <c r="I15" s="4">
        <v>230.3</v>
      </c>
      <c r="J15" s="4">
        <v>99.1</v>
      </c>
      <c r="K15" s="4">
        <v>29.8</v>
      </c>
      <c r="L15" s="4">
        <v>310.89999999999998</v>
      </c>
      <c r="M15" s="4">
        <v>0</v>
      </c>
      <c r="N15" s="4">
        <v>0.29299999999999998</v>
      </c>
      <c r="O15" s="4">
        <v>1.042</v>
      </c>
      <c r="P15" s="4">
        <v>130.6</v>
      </c>
      <c r="R15" s="4">
        <f t="shared" si="0"/>
        <v>720</v>
      </c>
      <c r="T15" s="4">
        <f t="shared" si="1"/>
        <v>667.8</v>
      </c>
      <c r="V15" s="6">
        <f t="shared" si="2"/>
        <v>1.0781671159029651</v>
      </c>
      <c r="X15" s="71">
        <f t="shared" si="3"/>
        <v>128.13333333333333</v>
      </c>
      <c r="Z15" s="6">
        <f t="shared" si="4"/>
        <v>0.3153333333333333</v>
      </c>
      <c r="AB15" s="4"/>
      <c r="AC15" s="4">
        <v>14</v>
      </c>
      <c r="AE15" s="1">
        <v>2880</v>
      </c>
      <c r="AF15" s="1">
        <v>3076.5</v>
      </c>
      <c r="AG15" s="3">
        <f t="shared" si="5"/>
        <v>0.93612871769868355</v>
      </c>
      <c r="AK15" s="6"/>
    </row>
    <row r="16" spans="1:37" x14ac:dyDescent="0.25">
      <c r="A16" s="1">
        <v>62</v>
      </c>
      <c r="B16" s="1">
        <v>7</v>
      </c>
      <c r="C16" s="1">
        <v>2</v>
      </c>
      <c r="D16" s="1">
        <v>2014</v>
      </c>
      <c r="E16" s="1">
        <v>8</v>
      </c>
      <c r="F16" s="1">
        <v>240</v>
      </c>
      <c r="G16" s="1">
        <v>30</v>
      </c>
      <c r="H16" s="1">
        <v>149.30000000000001</v>
      </c>
      <c r="I16" s="1">
        <v>231.9</v>
      </c>
      <c r="J16" s="1">
        <v>82</v>
      </c>
      <c r="K16" s="1">
        <v>27.1</v>
      </c>
      <c r="L16" s="1">
        <v>313.7</v>
      </c>
      <c r="M16" s="1">
        <v>0</v>
      </c>
      <c r="N16" s="1">
        <v>0.35399999999999998</v>
      </c>
      <c r="O16" s="1">
        <v>1.0349999999999999</v>
      </c>
      <c r="P16" s="1">
        <v>149.30000000000001</v>
      </c>
      <c r="Q16" s="1"/>
      <c r="R16" s="1">
        <f t="shared" si="0"/>
        <v>720</v>
      </c>
      <c r="S16" s="1"/>
      <c r="T16" s="1">
        <f t="shared" si="1"/>
        <v>681.8</v>
      </c>
      <c r="U16" s="1"/>
      <c r="V16" s="3">
        <f t="shared" si="2"/>
        <v>1.0560281607509534</v>
      </c>
      <c r="X16" s="44">
        <f t="shared" si="3"/>
        <v>140.76666666666668</v>
      </c>
      <c r="Z16" s="3">
        <f t="shared" si="4"/>
        <v>0.34199999999999992</v>
      </c>
      <c r="AB16" s="4"/>
      <c r="AC16" s="4">
        <v>15</v>
      </c>
      <c r="AE16" s="1">
        <v>4973</v>
      </c>
      <c r="AF16" s="1">
        <v>7032.2</v>
      </c>
      <c r="AG16" s="3">
        <f t="shared" si="5"/>
        <v>0.70717556383493074</v>
      </c>
      <c r="AK16" s="6"/>
    </row>
    <row r="17" spans="1:37" x14ac:dyDescent="0.25">
      <c r="A17" s="4">
        <v>62</v>
      </c>
      <c r="B17" s="4">
        <v>8</v>
      </c>
      <c r="C17" s="4">
        <v>2</v>
      </c>
      <c r="D17" s="4">
        <v>2014</v>
      </c>
      <c r="E17" s="4">
        <v>16</v>
      </c>
      <c r="F17" s="4">
        <v>480</v>
      </c>
      <c r="G17" s="4">
        <v>30</v>
      </c>
      <c r="H17" s="4">
        <v>220.8</v>
      </c>
      <c r="I17" s="4">
        <v>423.3</v>
      </c>
      <c r="J17" s="4">
        <v>201.9</v>
      </c>
      <c r="K17" s="4">
        <v>35.5</v>
      </c>
      <c r="L17" s="4">
        <v>504.4</v>
      </c>
      <c r="M17" s="4">
        <v>0</v>
      </c>
      <c r="N17" s="4">
        <v>0.14399999999999999</v>
      </c>
      <c r="O17" s="4">
        <v>1.1339999999999999</v>
      </c>
      <c r="P17" s="4">
        <v>220.8</v>
      </c>
      <c r="R17" s="4">
        <f t="shared" si="0"/>
        <v>960</v>
      </c>
      <c r="T17" s="4">
        <f t="shared" si="1"/>
        <v>885.5</v>
      </c>
      <c r="V17" s="6">
        <f t="shared" si="2"/>
        <v>1.0841332580463015</v>
      </c>
      <c r="X17" s="71">
        <f t="shared" si="3"/>
        <v>166.9</v>
      </c>
      <c r="Z17" s="6">
        <f t="shared" si="4"/>
        <v>0.26366666666666666</v>
      </c>
      <c r="AB17" s="4"/>
      <c r="AC17" s="4">
        <v>16</v>
      </c>
      <c r="AE17" s="1">
        <v>3798</v>
      </c>
      <c r="AF17" s="1">
        <v>7200</v>
      </c>
      <c r="AG17" s="3">
        <f t="shared" si="5"/>
        <v>0.52749999999999997</v>
      </c>
      <c r="AK17" s="6"/>
    </row>
    <row r="18" spans="1:37" x14ac:dyDescent="0.25">
      <c r="A18" s="4">
        <v>62</v>
      </c>
      <c r="B18" s="4">
        <v>9</v>
      </c>
      <c r="C18" s="4">
        <v>2</v>
      </c>
      <c r="D18" s="4">
        <v>2014</v>
      </c>
      <c r="E18" s="4">
        <v>16</v>
      </c>
      <c r="F18" s="4">
        <v>480</v>
      </c>
      <c r="G18" s="4">
        <v>30</v>
      </c>
      <c r="H18" s="4">
        <v>251.7</v>
      </c>
      <c r="I18" s="4">
        <v>514.79999999999995</v>
      </c>
      <c r="J18" s="4">
        <v>262.5</v>
      </c>
      <c r="K18" s="4">
        <v>35</v>
      </c>
      <c r="L18" s="4">
        <v>596.4</v>
      </c>
      <c r="M18" s="4">
        <v>0</v>
      </c>
      <c r="N18" s="4">
        <v>0.111</v>
      </c>
      <c r="O18" s="4">
        <v>0.93200000000000005</v>
      </c>
      <c r="P18" s="4">
        <v>251.7</v>
      </c>
      <c r="R18" s="4">
        <f t="shared" si="0"/>
        <v>1200</v>
      </c>
      <c r="T18" s="4">
        <f t="shared" si="1"/>
        <v>1170</v>
      </c>
      <c r="V18" s="6">
        <f t="shared" si="2"/>
        <v>1.0256410256410255</v>
      </c>
      <c r="X18" s="71">
        <f t="shared" si="3"/>
        <v>207.26666666666665</v>
      </c>
      <c r="Z18" s="6">
        <f t="shared" si="4"/>
        <v>0.20299999999999999</v>
      </c>
      <c r="AB18" s="4"/>
      <c r="AC18" s="4">
        <v>17</v>
      </c>
      <c r="AE18" s="1">
        <v>3393</v>
      </c>
      <c r="AF18" s="1">
        <v>7200</v>
      </c>
      <c r="AG18" s="3">
        <f t="shared" si="5"/>
        <v>0.47125</v>
      </c>
      <c r="AK18" s="6"/>
    </row>
    <row r="19" spans="1:37" x14ac:dyDescent="0.25">
      <c r="A19" s="1">
        <v>62</v>
      </c>
      <c r="B19" s="1">
        <v>10</v>
      </c>
      <c r="C19" s="1">
        <v>2</v>
      </c>
      <c r="D19" s="1">
        <v>2014</v>
      </c>
      <c r="E19" s="1">
        <v>16</v>
      </c>
      <c r="F19" s="1">
        <v>480</v>
      </c>
      <c r="G19" s="1">
        <v>30</v>
      </c>
      <c r="H19" s="1">
        <v>283.3</v>
      </c>
      <c r="I19" s="1">
        <v>555.5</v>
      </c>
      <c r="J19" s="1">
        <v>271.60000000000002</v>
      </c>
      <c r="K19" s="1">
        <v>35.700000000000003</v>
      </c>
      <c r="L19" s="1">
        <v>637.79999999999995</v>
      </c>
      <c r="M19" s="1">
        <v>0</v>
      </c>
      <c r="N19" s="1">
        <v>0.107</v>
      </c>
      <c r="O19" s="1">
        <v>0.86399999999999999</v>
      </c>
      <c r="P19" s="1">
        <v>283.3</v>
      </c>
      <c r="Q19" s="1"/>
      <c r="R19" s="1">
        <f t="shared" si="0"/>
        <v>1440</v>
      </c>
      <c r="S19" s="1"/>
      <c r="T19" s="1">
        <f t="shared" si="1"/>
        <v>1493.6</v>
      </c>
      <c r="U19" s="1"/>
      <c r="V19" s="3">
        <f t="shared" si="2"/>
        <v>0.96411355115158015</v>
      </c>
      <c r="W19" s="4" t="s">
        <v>54</v>
      </c>
      <c r="X19" s="44">
        <f t="shared" si="3"/>
        <v>251.93333333333331</v>
      </c>
      <c r="Z19" s="3">
        <f t="shared" si="4"/>
        <v>0.12066666666666666</v>
      </c>
      <c r="AB19" s="4"/>
      <c r="AC19" s="4">
        <v>18</v>
      </c>
      <c r="AE19" s="1">
        <v>1189</v>
      </c>
      <c r="AF19" s="1">
        <v>7200</v>
      </c>
      <c r="AG19" s="3">
        <f t="shared" si="5"/>
        <v>0.16513888888888889</v>
      </c>
      <c r="AK19" s="6"/>
    </row>
    <row r="20" spans="1:37" x14ac:dyDescent="0.25">
      <c r="A20" s="4">
        <v>62</v>
      </c>
      <c r="B20" s="4">
        <v>12</v>
      </c>
      <c r="C20" s="4">
        <v>2</v>
      </c>
      <c r="D20" s="4">
        <v>2014</v>
      </c>
      <c r="E20" s="4">
        <v>32</v>
      </c>
      <c r="F20" s="4">
        <v>960</v>
      </c>
      <c r="G20" s="4">
        <v>30</v>
      </c>
      <c r="H20" s="4">
        <v>315.3</v>
      </c>
      <c r="I20" s="4">
        <v>986</v>
      </c>
      <c r="J20" s="4">
        <v>670.1</v>
      </c>
      <c r="K20" s="4">
        <v>33.700000000000003</v>
      </c>
      <c r="L20" s="4">
        <v>1067.3</v>
      </c>
      <c r="M20" s="4">
        <v>0</v>
      </c>
      <c r="N20" s="4">
        <v>4.2999999999999997E-2</v>
      </c>
      <c r="O20" s="4">
        <v>0.97399999999999998</v>
      </c>
      <c r="P20" s="4">
        <v>315.3</v>
      </c>
      <c r="R20" s="4">
        <f t="shared" si="0"/>
        <v>1920</v>
      </c>
      <c r="T20" s="4">
        <f t="shared" si="1"/>
        <v>2056.3000000000002</v>
      </c>
      <c r="V20" s="6">
        <f t="shared" si="2"/>
        <v>0.93371589748577533</v>
      </c>
      <c r="X20" s="71">
        <f t="shared" si="3"/>
        <v>283.43333333333334</v>
      </c>
      <c r="Z20" s="6">
        <f t="shared" si="4"/>
        <v>8.7000000000000008E-2</v>
      </c>
      <c r="AB20" s="4"/>
      <c r="AC20" s="4">
        <v>19</v>
      </c>
      <c r="AK20" s="6"/>
    </row>
    <row r="21" spans="1:37" x14ac:dyDescent="0.25">
      <c r="A21" s="4">
        <v>62</v>
      </c>
      <c r="B21" s="4">
        <v>13</v>
      </c>
      <c r="C21" s="4">
        <v>2</v>
      </c>
      <c r="D21" s="4">
        <v>2014</v>
      </c>
      <c r="E21" s="4">
        <v>32</v>
      </c>
      <c r="F21" s="4">
        <v>960</v>
      </c>
      <c r="G21" s="4">
        <v>30</v>
      </c>
      <c r="H21" s="4">
        <v>281.89999999999998</v>
      </c>
      <c r="I21" s="4">
        <v>1169.8</v>
      </c>
      <c r="J21" s="4">
        <v>887.3</v>
      </c>
      <c r="K21" s="4">
        <v>36.5</v>
      </c>
      <c r="L21" s="4">
        <v>1250.4000000000001</v>
      </c>
      <c r="M21" s="4">
        <v>0</v>
      </c>
      <c r="N21" s="4">
        <v>3.3000000000000002E-2</v>
      </c>
      <c r="O21" s="4">
        <v>0.82099999999999995</v>
      </c>
      <c r="P21" s="4">
        <v>281.89999999999998</v>
      </c>
      <c r="R21" s="4">
        <f t="shared" si="0"/>
        <v>2400</v>
      </c>
      <c r="T21" s="4">
        <f t="shared" si="1"/>
        <v>2711.3</v>
      </c>
      <c r="V21" s="6">
        <f t="shared" si="2"/>
        <v>0.88518422896765381</v>
      </c>
      <c r="X21" s="71">
        <f t="shared" si="3"/>
        <v>293.5</v>
      </c>
      <c r="Z21" s="6">
        <f t="shared" si="4"/>
        <v>6.0999999999999999E-2</v>
      </c>
      <c r="AB21" s="4"/>
      <c r="AC21" s="4">
        <v>20</v>
      </c>
      <c r="AK21" s="6"/>
    </row>
    <row r="22" spans="1:37" x14ac:dyDescent="0.25">
      <c r="A22" s="1">
        <v>62</v>
      </c>
      <c r="B22" s="1">
        <v>14</v>
      </c>
      <c r="C22" s="1">
        <v>2</v>
      </c>
      <c r="D22" s="1">
        <v>2014</v>
      </c>
      <c r="E22" s="1">
        <v>32</v>
      </c>
      <c r="F22" s="1">
        <v>960</v>
      </c>
      <c r="G22" s="1">
        <v>30</v>
      </c>
      <c r="H22" s="1">
        <v>356.4</v>
      </c>
      <c r="I22" s="1">
        <v>920.7</v>
      </c>
      <c r="J22" s="1">
        <v>563.79999999999995</v>
      </c>
      <c r="K22" s="1">
        <v>35.1</v>
      </c>
      <c r="L22" s="1">
        <v>1001.9</v>
      </c>
      <c r="M22" s="1">
        <v>0</v>
      </c>
      <c r="N22" s="1">
        <v>5.0999999999999997E-2</v>
      </c>
      <c r="O22" s="1">
        <v>1.0429999999999999</v>
      </c>
      <c r="P22" s="1">
        <v>356.4</v>
      </c>
      <c r="Q22" s="1"/>
      <c r="R22" s="1">
        <f t="shared" si="0"/>
        <v>2880</v>
      </c>
      <c r="S22" s="1"/>
      <c r="T22" s="1">
        <f t="shared" si="1"/>
        <v>3076.5</v>
      </c>
      <c r="U22" s="1"/>
      <c r="V22" s="3">
        <f t="shared" si="2"/>
        <v>0.93612871769868355</v>
      </c>
      <c r="W22" s="4" t="s">
        <v>54</v>
      </c>
      <c r="X22" s="44">
        <f t="shared" si="3"/>
        <v>317.86666666666667</v>
      </c>
      <c r="Z22" s="3">
        <f t="shared" si="4"/>
        <v>4.2333333333333334E-2</v>
      </c>
      <c r="AB22" s="4"/>
      <c r="AC22" s="4">
        <v>21</v>
      </c>
      <c r="AK22" s="6"/>
    </row>
    <row r="23" spans="1:37" x14ac:dyDescent="0.25">
      <c r="A23" s="4">
        <v>62</v>
      </c>
      <c r="B23" s="4">
        <v>15</v>
      </c>
      <c r="C23" s="4">
        <v>2</v>
      </c>
      <c r="D23" s="4">
        <v>2014</v>
      </c>
      <c r="E23" s="4">
        <v>64</v>
      </c>
      <c r="F23" s="4">
        <v>1920</v>
      </c>
      <c r="G23" s="4">
        <v>30</v>
      </c>
      <c r="H23" s="4">
        <v>395.4</v>
      </c>
      <c r="I23" s="4">
        <v>2232.1999999999998</v>
      </c>
      <c r="J23" s="4">
        <v>1836.1</v>
      </c>
      <c r="K23" s="4">
        <v>36.299999999999997</v>
      </c>
      <c r="L23" s="4">
        <v>2313</v>
      </c>
      <c r="M23" s="4">
        <v>0</v>
      </c>
      <c r="N23" s="4">
        <v>1.6E-2</v>
      </c>
      <c r="O23" s="4">
        <v>0.86</v>
      </c>
      <c r="P23" s="4">
        <v>395.4</v>
      </c>
      <c r="R23" s="4">
        <f t="shared" si="0"/>
        <v>3840</v>
      </c>
      <c r="T23" s="4">
        <f t="shared" si="1"/>
        <v>4322.7</v>
      </c>
      <c r="V23" s="6">
        <f t="shared" si="2"/>
        <v>0.88833368033867721</v>
      </c>
      <c r="X23" s="71">
        <f t="shared" si="3"/>
        <v>344.56666666666661</v>
      </c>
      <c r="Z23" s="6">
        <f t="shared" si="4"/>
        <v>3.3333333333333333E-2</v>
      </c>
      <c r="AB23" s="4"/>
      <c r="AC23" s="4">
        <v>22</v>
      </c>
      <c r="AJ23" s="6"/>
      <c r="AK23" s="6"/>
    </row>
    <row r="24" spans="1:37" x14ac:dyDescent="0.25">
      <c r="A24" s="4">
        <v>62</v>
      </c>
      <c r="B24" s="4">
        <v>16</v>
      </c>
      <c r="C24" s="4">
        <v>2</v>
      </c>
      <c r="D24" s="4">
        <v>2014</v>
      </c>
      <c r="E24" s="4">
        <v>64</v>
      </c>
      <c r="F24" s="4">
        <v>1686</v>
      </c>
      <c r="G24" s="4">
        <v>26</v>
      </c>
      <c r="H24" s="4">
        <v>352</v>
      </c>
      <c r="I24" s="4">
        <v>2400</v>
      </c>
      <c r="J24" s="4">
        <v>2047.4</v>
      </c>
      <c r="K24" s="4">
        <v>31</v>
      </c>
      <c r="L24" s="4">
        <v>2470.1999999999998</v>
      </c>
      <c r="M24" s="4">
        <v>0</v>
      </c>
      <c r="N24" s="4">
        <v>1.2E-2</v>
      </c>
      <c r="O24" s="4">
        <v>0.70299999999999996</v>
      </c>
      <c r="P24" s="4">
        <v>352</v>
      </c>
      <c r="R24" s="4">
        <f t="shared" si="0"/>
        <v>4566</v>
      </c>
      <c r="T24" s="4">
        <f t="shared" si="1"/>
        <v>5552.9</v>
      </c>
      <c r="V24" s="6">
        <f t="shared" si="2"/>
        <v>0.82227304651623478</v>
      </c>
      <c r="X24" s="71">
        <f t="shared" si="3"/>
        <v>367.93333333333334</v>
      </c>
      <c r="Z24" s="6">
        <f t="shared" si="4"/>
        <v>2.6333333333333334E-2</v>
      </c>
      <c r="AB24" s="4"/>
      <c r="AC24" s="4">
        <v>23</v>
      </c>
      <c r="AJ24" s="6"/>
      <c r="AK24" s="6"/>
    </row>
    <row r="25" spans="1:37" x14ac:dyDescent="0.25">
      <c r="A25" s="1">
        <v>62</v>
      </c>
      <c r="B25" s="1">
        <v>17</v>
      </c>
      <c r="C25" s="1">
        <v>2</v>
      </c>
      <c r="D25" s="1">
        <v>2014</v>
      </c>
      <c r="E25" s="1">
        <v>64</v>
      </c>
      <c r="F25" s="1">
        <v>1367</v>
      </c>
      <c r="G25" s="1">
        <v>21</v>
      </c>
      <c r="H25" s="1">
        <v>372.5</v>
      </c>
      <c r="I25" s="1">
        <v>2400</v>
      </c>
      <c r="J25" s="1">
        <v>2027.1</v>
      </c>
      <c r="K25" s="1">
        <v>24.1</v>
      </c>
      <c r="L25" s="1">
        <v>2458.4</v>
      </c>
      <c r="M25" s="1">
        <v>0</v>
      </c>
      <c r="N25" s="1">
        <v>0.01</v>
      </c>
      <c r="O25" s="1">
        <v>0.56999999999999995</v>
      </c>
      <c r="P25" s="1">
        <v>372.5</v>
      </c>
      <c r="Q25" s="1"/>
      <c r="R25" s="1">
        <f t="shared" si="0"/>
        <v>4973</v>
      </c>
      <c r="S25" s="1"/>
      <c r="T25" s="1">
        <f t="shared" si="1"/>
        <v>7032.2</v>
      </c>
      <c r="U25" s="1"/>
      <c r="V25" s="3">
        <f t="shared" si="2"/>
        <v>0.70717556383493074</v>
      </c>
      <c r="W25" s="4" t="s">
        <v>54</v>
      </c>
      <c r="X25" s="44">
        <f t="shared" si="3"/>
        <v>373.3</v>
      </c>
      <c r="Z25" s="3">
        <f t="shared" si="4"/>
        <v>1.2666666666666666E-2</v>
      </c>
      <c r="AB25" s="4"/>
      <c r="AC25" s="4">
        <v>24</v>
      </c>
      <c r="AJ25" s="6"/>
      <c r="AK25" s="6"/>
    </row>
    <row r="26" spans="1:37" x14ac:dyDescent="0.25">
      <c r="A26" s="4">
        <v>62</v>
      </c>
      <c r="B26" s="4">
        <v>18</v>
      </c>
      <c r="C26" s="4">
        <v>2</v>
      </c>
      <c r="D26" s="4">
        <v>2014</v>
      </c>
      <c r="E26" s="4">
        <v>128</v>
      </c>
      <c r="F26" s="4">
        <v>1417</v>
      </c>
      <c r="G26" s="4">
        <v>11</v>
      </c>
      <c r="H26" s="4">
        <v>562.9</v>
      </c>
      <c r="I26" s="4">
        <v>2400</v>
      </c>
      <c r="J26" s="4">
        <v>1836.9</v>
      </c>
      <c r="K26" s="4">
        <v>13.2</v>
      </c>
      <c r="L26" s="4">
        <v>2430.5</v>
      </c>
      <c r="M26" s="4">
        <v>0</v>
      </c>
      <c r="N26" s="4">
        <v>5.0000000000000001E-3</v>
      </c>
      <c r="O26" s="4">
        <v>0.59</v>
      </c>
      <c r="P26" s="4">
        <v>562.9</v>
      </c>
      <c r="R26" s="4">
        <f t="shared" si="0"/>
        <v>4470</v>
      </c>
      <c r="T26" s="4">
        <f t="shared" si="1"/>
        <v>7200</v>
      </c>
      <c r="V26" s="6">
        <f t="shared" si="2"/>
        <v>0.62083333333333335</v>
      </c>
      <c r="X26" s="71">
        <f t="shared" si="3"/>
        <v>429.13333333333338</v>
      </c>
      <c r="Z26" s="6">
        <f t="shared" si="4"/>
        <v>8.9999999999999993E-3</v>
      </c>
      <c r="AB26" s="4"/>
      <c r="AC26" s="4">
        <v>25</v>
      </c>
      <c r="AJ26" s="6"/>
      <c r="AK26" s="6"/>
    </row>
    <row r="27" spans="1:37" x14ac:dyDescent="0.25">
      <c r="A27" s="4">
        <v>62</v>
      </c>
      <c r="B27" s="4">
        <v>19</v>
      </c>
      <c r="C27" s="4">
        <v>2</v>
      </c>
      <c r="D27" s="4">
        <v>2014</v>
      </c>
      <c r="E27" s="4">
        <v>128</v>
      </c>
      <c r="F27" s="4">
        <v>1051</v>
      </c>
      <c r="G27" s="4">
        <v>8</v>
      </c>
      <c r="H27" s="4">
        <v>260.60000000000002</v>
      </c>
      <c r="I27" s="4">
        <v>2400</v>
      </c>
      <c r="J27" s="4">
        <v>2139.1999999999998</v>
      </c>
      <c r="K27" s="4">
        <v>9.9</v>
      </c>
      <c r="L27" s="4">
        <v>2422.1999999999998</v>
      </c>
      <c r="M27" s="4">
        <v>0</v>
      </c>
      <c r="N27" s="4">
        <v>3.0000000000000001E-3</v>
      </c>
      <c r="O27" s="4">
        <v>0.438</v>
      </c>
      <c r="P27" s="4">
        <v>260.60000000000002</v>
      </c>
      <c r="R27" s="4">
        <f t="shared" si="0"/>
        <v>3835</v>
      </c>
      <c r="T27" s="4">
        <f t="shared" si="1"/>
        <v>7200</v>
      </c>
      <c r="V27" s="6">
        <f t="shared" si="2"/>
        <v>0.53263888888888888</v>
      </c>
      <c r="X27" s="71">
        <f t="shared" si="3"/>
        <v>398.66666666666669</v>
      </c>
      <c r="Z27" s="6">
        <f t="shared" si="4"/>
        <v>5.9999999999999993E-3</v>
      </c>
      <c r="AB27" s="4"/>
      <c r="AC27" s="4">
        <v>26</v>
      </c>
      <c r="AJ27" s="6"/>
      <c r="AK27" s="6"/>
    </row>
    <row r="28" spans="1:37" x14ac:dyDescent="0.25">
      <c r="A28" s="4">
        <v>62</v>
      </c>
      <c r="B28" s="4">
        <v>20</v>
      </c>
      <c r="C28" s="4">
        <v>2</v>
      </c>
      <c r="D28" s="4">
        <v>2014</v>
      </c>
      <c r="E28" s="4">
        <v>128</v>
      </c>
      <c r="F28" s="4">
        <v>1617</v>
      </c>
      <c r="G28" s="4">
        <v>12</v>
      </c>
      <c r="H28" s="4">
        <v>137.9</v>
      </c>
      <c r="I28" s="4">
        <v>2400</v>
      </c>
      <c r="J28" s="4">
        <v>2261.9</v>
      </c>
      <c r="K28" s="4">
        <v>13.4</v>
      </c>
      <c r="L28" s="4">
        <v>2434.3000000000002</v>
      </c>
      <c r="M28" s="4">
        <v>0</v>
      </c>
      <c r="N28" s="4">
        <v>5.0000000000000001E-3</v>
      </c>
      <c r="O28" s="4">
        <v>0.67400000000000004</v>
      </c>
      <c r="P28" s="4">
        <v>137.9</v>
      </c>
      <c r="R28" s="4">
        <f t="shared" si="0"/>
        <v>4085</v>
      </c>
      <c r="T28" s="4">
        <f t="shared" si="1"/>
        <v>7200</v>
      </c>
      <c r="V28" s="6">
        <f t="shared" si="2"/>
        <v>0.56736111111111109</v>
      </c>
      <c r="X28" s="71">
        <f t="shared" si="3"/>
        <v>320.46666666666664</v>
      </c>
      <c r="Z28" s="6">
        <f t="shared" si="4"/>
        <v>4.333333333333334E-3</v>
      </c>
      <c r="AB28" s="4"/>
      <c r="AC28" s="4">
        <v>27</v>
      </c>
      <c r="AJ28" s="6"/>
      <c r="AK28" s="6"/>
    </row>
    <row r="29" spans="1:37" x14ac:dyDescent="0.25">
      <c r="A29" s="1">
        <v>62</v>
      </c>
      <c r="B29" s="1">
        <v>21</v>
      </c>
      <c r="C29" s="1">
        <v>2</v>
      </c>
      <c r="D29" s="1">
        <v>2014</v>
      </c>
      <c r="E29" s="1">
        <v>128</v>
      </c>
      <c r="F29" s="1">
        <v>1130</v>
      </c>
      <c r="G29" s="1">
        <v>8</v>
      </c>
      <c r="H29" s="1">
        <v>101.7</v>
      </c>
      <c r="I29" s="1">
        <v>2400</v>
      </c>
      <c r="J29" s="1">
        <v>2298.1999999999998</v>
      </c>
      <c r="K29" s="1">
        <v>9.6999999999999993</v>
      </c>
      <c r="L29" s="1">
        <v>2423</v>
      </c>
      <c r="M29" s="1">
        <v>0</v>
      </c>
      <c r="N29" s="1">
        <v>3.0000000000000001E-3</v>
      </c>
      <c r="O29" s="1">
        <v>0.47099999999999997</v>
      </c>
      <c r="P29" s="1">
        <v>101.7</v>
      </c>
      <c r="Q29" s="1"/>
      <c r="R29" s="1">
        <f t="shared" si="0"/>
        <v>3798</v>
      </c>
      <c r="S29" s="1"/>
      <c r="T29" s="1">
        <f t="shared" si="1"/>
        <v>7200</v>
      </c>
      <c r="U29" s="1"/>
      <c r="V29" s="3">
        <f t="shared" si="2"/>
        <v>0.52749999999999997</v>
      </c>
      <c r="X29" s="44">
        <f t="shared" si="3"/>
        <v>166.73333333333332</v>
      </c>
      <c r="Z29" s="3">
        <f t="shared" si="4"/>
        <v>3.6666666666666666E-3</v>
      </c>
      <c r="AB29" s="4"/>
      <c r="AC29" s="4">
        <v>28</v>
      </c>
      <c r="AJ29" s="6"/>
      <c r="AK29" s="6"/>
    </row>
    <row r="30" spans="1:37" x14ac:dyDescent="0.25">
      <c r="A30" s="4">
        <v>62</v>
      </c>
      <c r="B30" s="4">
        <v>22</v>
      </c>
      <c r="C30" s="4">
        <v>2</v>
      </c>
      <c r="D30" s="4">
        <v>2014</v>
      </c>
      <c r="E30" s="4">
        <v>256</v>
      </c>
      <c r="F30" s="4">
        <v>1166</v>
      </c>
      <c r="G30" s="4">
        <v>4</v>
      </c>
      <c r="H30" s="4">
        <v>58.9</v>
      </c>
      <c r="I30" s="4">
        <v>2400</v>
      </c>
      <c r="J30" s="4">
        <v>2341</v>
      </c>
      <c r="K30" s="4">
        <v>4.7</v>
      </c>
      <c r="L30" s="4">
        <v>2412.5</v>
      </c>
      <c r="M30" s="4">
        <v>0</v>
      </c>
      <c r="N30" s="4">
        <v>1E-3</v>
      </c>
      <c r="O30" s="4">
        <v>0.48599999999999999</v>
      </c>
      <c r="P30" s="4">
        <v>58.9</v>
      </c>
      <c r="R30" s="4">
        <f t="shared" si="0"/>
        <v>3913</v>
      </c>
      <c r="T30" s="4">
        <f t="shared" si="1"/>
        <v>7200</v>
      </c>
      <c r="V30" s="6">
        <f t="shared" si="2"/>
        <v>0.54347222222222225</v>
      </c>
      <c r="X30" s="71">
        <f t="shared" si="3"/>
        <v>99.5</v>
      </c>
      <c r="Z30" s="6">
        <f t="shared" si="4"/>
        <v>3.0000000000000005E-3</v>
      </c>
      <c r="AB30" s="4"/>
      <c r="AC30" s="4">
        <v>29</v>
      </c>
      <c r="AJ30" s="6"/>
      <c r="AK30" s="6"/>
    </row>
    <row r="31" spans="1:37" x14ac:dyDescent="0.25">
      <c r="A31" s="4">
        <v>62</v>
      </c>
      <c r="B31" s="4">
        <v>23</v>
      </c>
      <c r="C31" s="4">
        <v>2</v>
      </c>
      <c r="D31" s="4">
        <v>2014</v>
      </c>
      <c r="E31" s="4">
        <v>256</v>
      </c>
      <c r="F31" s="4">
        <v>1205</v>
      </c>
      <c r="G31" s="4">
        <v>4</v>
      </c>
      <c r="H31" s="4">
        <v>106.3</v>
      </c>
      <c r="I31" s="4">
        <v>2400</v>
      </c>
      <c r="J31" s="4">
        <v>2293.6</v>
      </c>
      <c r="K31" s="4">
        <v>4.4000000000000004</v>
      </c>
      <c r="L31" s="4">
        <v>2414</v>
      </c>
      <c r="M31" s="4">
        <v>0</v>
      </c>
      <c r="N31" s="4">
        <v>1E-3</v>
      </c>
      <c r="O31" s="4">
        <v>0.502</v>
      </c>
      <c r="P31" s="4">
        <v>106.3</v>
      </c>
      <c r="R31" s="4">
        <f t="shared" si="0"/>
        <v>3501</v>
      </c>
      <c r="T31" s="4">
        <f>I28+I29+I31</f>
        <v>7200</v>
      </c>
      <c r="V31" s="6">
        <f t="shared" si="2"/>
        <v>0.48625000000000002</v>
      </c>
      <c r="X31" s="71">
        <f t="shared" si="3"/>
        <v>88.966666666666654</v>
      </c>
      <c r="Z31" s="6">
        <f t="shared" si="4"/>
        <v>1.6666666666666668E-3</v>
      </c>
      <c r="AB31" s="4"/>
      <c r="AC31" s="4">
        <v>30</v>
      </c>
      <c r="AJ31" s="6"/>
      <c r="AK31" s="6"/>
    </row>
    <row r="32" spans="1:37" x14ac:dyDescent="0.25">
      <c r="A32" s="1">
        <v>62</v>
      </c>
      <c r="B32" s="1">
        <v>25</v>
      </c>
      <c r="C32" s="1">
        <v>2</v>
      </c>
      <c r="D32" s="1">
        <v>2014</v>
      </c>
      <c r="E32" s="1">
        <v>256</v>
      </c>
      <c r="F32" s="1">
        <v>1058</v>
      </c>
      <c r="G32" s="1">
        <v>4</v>
      </c>
      <c r="H32" s="1">
        <v>70.8</v>
      </c>
      <c r="I32" s="1">
        <v>2400</v>
      </c>
      <c r="J32" s="1">
        <v>2329.1</v>
      </c>
      <c r="K32" s="1">
        <v>5.3</v>
      </c>
      <c r="L32" s="1">
        <v>2412.1999999999998</v>
      </c>
      <c r="M32" s="1">
        <v>0</v>
      </c>
      <c r="N32" s="1">
        <v>1E-3</v>
      </c>
      <c r="O32" s="1">
        <v>0.441</v>
      </c>
      <c r="P32" s="1">
        <v>70.8</v>
      </c>
      <c r="Q32" s="1"/>
      <c r="R32" s="1">
        <f>F29+F31+F32</f>
        <v>3393</v>
      </c>
      <c r="S32" s="1"/>
      <c r="T32" s="1">
        <f>I29+I31+I32</f>
        <v>7200</v>
      </c>
      <c r="U32" s="1"/>
      <c r="V32" s="3">
        <f t="shared" si="2"/>
        <v>0.47125</v>
      </c>
      <c r="X32" s="44">
        <f t="shared" si="3"/>
        <v>78.666666666666671</v>
      </c>
      <c r="Z32" s="3">
        <f t="shared" si="4"/>
        <v>1E-3</v>
      </c>
      <c r="AB32" s="4"/>
      <c r="AC32" s="4">
        <v>31</v>
      </c>
      <c r="AJ32" s="6"/>
      <c r="AK32" s="6"/>
    </row>
    <row r="33" spans="1:37" x14ac:dyDescent="0.25">
      <c r="A33" s="4">
        <v>62</v>
      </c>
      <c r="B33" s="4">
        <v>26</v>
      </c>
      <c r="C33" s="4">
        <v>2</v>
      </c>
      <c r="D33" s="4">
        <v>2014</v>
      </c>
      <c r="E33" s="4">
        <v>512</v>
      </c>
      <c r="F33" s="4">
        <v>866</v>
      </c>
      <c r="G33" s="4">
        <v>1</v>
      </c>
      <c r="H33" s="4">
        <v>19.399999999999999</v>
      </c>
      <c r="I33" s="4">
        <v>2400</v>
      </c>
      <c r="J33" s="4">
        <v>2380.6</v>
      </c>
      <c r="K33" s="4">
        <v>1</v>
      </c>
      <c r="L33" s="4">
        <v>2402.9</v>
      </c>
      <c r="M33" s="4">
        <v>0</v>
      </c>
      <c r="N33" s="4">
        <v>2E-3</v>
      </c>
      <c r="O33" s="4">
        <v>0.36099999999999999</v>
      </c>
      <c r="P33" s="4">
        <v>19.399999999999999</v>
      </c>
      <c r="R33" s="4">
        <f>F31+F32+F33</f>
        <v>3129</v>
      </c>
      <c r="T33" s="4">
        <f>I31+I32+I33</f>
        <v>7200</v>
      </c>
      <c r="V33" s="6">
        <f>R33/T33</f>
        <v>0.43458333333333332</v>
      </c>
      <c r="X33" s="71">
        <f t="shared" si="3"/>
        <v>65.5</v>
      </c>
      <c r="Z33" s="6">
        <f t="shared" si="4"/>
        <v>1.3333333333333333E-3</v>
      </c>
      <c r="AB33" s="4"/>
      <c r="AC33" s="4">
        <v>32</v>
      </c>
      <c r="AJ33" s="6"/>
      <c r="AK33" s="6"/>
    </row>
    <row r="34" spans="1:37" x14ac:dyDescent="0.25">
      <c r="A34" s="4">
        <v>62</v>
      </c>
      <c r="B34" s="4">
        <v>27</v>
      </c>
      <c r="C34" s="4">
        <v>2</v>
      </c>
      <c r="D34" s="4">
        <v>2014</v>
      </c>
      <c r="E34" s="4">
        <v>512</v>
      </c>
      <c r="F34" s="4">
        <v>235</v>
      </c>
      <c r="G34" s="4">
        <v>0</v>
      </c>
      <c r="H34" s="4">
        <v>12.9</v>
      </c>
      <c r="I34" s="4">
        <v>2400</v>
      </c>
      <c r="J34" s="4">
        <v>2387</v>
      </c>
      <c r="K34" s="4">
        <v>0</v>
      </c>
      <c r="L34" s="4">
        <v>2400</v>
      </c>
      <c r="M34" s="4">
        <v>0</v>
      </c>
      <c r="N34" s="4">
        <v>2E-3</v>
      </c>
      <c r="O34" s="4">
        <v>9.8000000000000004E-2</v>
      </c>
      <c r="P34" s="4">
        <v>12.9</v>
      </c>
      <c r="R34" s="4">
        <f>F32+F33+F34</f>
        <v>2159</v>
      </c>
      <c r="T34" s="4">
        <f>I32+I33+I34</f>
        <v>7200</v>
      </c>
      <c r="V34" s="6">
        <f>R34/T34</f>
        <v>0.29986111111111113</v>
      </c>
      <c r="X34" s="71">
        <f t="shared" si="3"/>
        <v>34.366666666666667</v>
      </c>
      <c r="Z34" s="6">
        <f t="shared" si="4"/>
        <v>1.6666666666666668E-3</v>
      </c>
      <c r="AB34" s="4"/>
      <c r="AC34" s="4">
        <v>33</v>
      </c>
      <c r="AJ34" s="6"/>
      <c r="AK34" s="6"/>
    </row>
    <row r="35" spans="1:37" x14ac:dyDescent="0.25">
      <c r="A35" s="1">
        <v>62</v>
      </c>
      <c r="B35" s="1">
        <v>28</v>
      </c>
      <c r="C35" s="1">
        <v>2</v>
      </c>
      <c r="D35" s="1">
        <v>2014</v>
      </c>
      <c r="E35" s="1">
        <v>512</v>
      </c>
      <c r="F35" s="1">
        <v>88</v>
      </c>
      <c r="G35" s="1">
        <v>0</v>
      </c>
      <c r="H35" s="1">
        <v>15.5</v>
      </c>
      <c r="I35" s="1">
        <v>2400</v>
      </c>
      <c r="J35" s="1">
        <v>2384.5</v>
      </c>
      <c r="K35" s="1">
        <v>0</v>
      </c>
      <c r="L35" s="1">
        <v>2400</v>
      </c>
      <c r="M35" s="1">
        <v>0</v>
      </c>
      <c r="N35" s="1">
        <v>2E-3</v>
      </c>
      <c r="O35" s="1">
        <v>3.6999999999999998E-2</v>
      </c>
      <c r="P35" s="1">
        <v>15.5</v>
      </c>
      <c r="Q35" s="1"/>
      <c r="R35" s="1">
        <f>F33+F34+F35</f>
        <v>1189</v>
      </c>
      <c r="S35" s="1"/>
      <c r="T35" s="1">
        <f>I33+I34+I35</f>
        <v>7200</v>
      </c>
      <c r="U35" s="1"/>
      <c r="V35" s="3">
        <f>R35/T35</f>
        <v>0.16513888888888889</v>
      </c>
      <c r="X35" s="44">
        <f t="shared" si="3"/>
        <v>15.933333333333332</v>
      </c>
      <c r="Z35" s="3">
        <f t="shared" si="4"/>
        <v>2E-3</v>
      </c>
      <c r="AB35" s="4"/>
      <c r="AC35" s="4">
        <v>34</v>
      </c>
      <c r="AJ35" s="6"/>
      <c r="AK35" s="6"/>
    </row>
    <row r="36" spans="1:37" x14ac:dyDescent="0.25">
      <c r="X36" s="71"/>
      <c r="Z36" s="6"/>
      <c r="AB36" s="4"/>
      <c r="AJ36" s="6"/>
      <c r="AK36" s="6"/>
    </row>
    <row r="37" spans="1:37" x14ac:dyDescent="0.25">
      <c r="Z37" s="6"/>
      <c r="AB37" s="4"/>
      <c r="AJ37" s="6"/>
      <c r="AK37" s="6"/>
    </row>
    <row r="38" spans="1:37" x14ac:dyDescent="0.25">
      <c r="Z38" s="6"/>
      <c r="AB38" s="4"/>
      <c r="AJ38" s="6"/>
      <c r="AK38" s="6"/>
    </row>
    <row r="39" spans="1:37" x14ac:dyDescent="0.25">
      <c r="H39" s="4" t="s">
        <v>15</v>
      </c>
      <c r="Z39" s="6"/>
      <c r="AB39" s="4"/>
      <c r="AJ39" s="6"/>
      <c r="AK39" s="6"/>
    </row>
    <row r="40" spans="1:37" x14ac:dyDescent="0.25">
      <c r="Z40" s="6"/>
      <c r="AB40" s="4"/>
      <c r="AJ40" s="6"/>
      <c r="AK40" s="6"/>
    </row>
    <row r="41" spans="1:37" x14ac:dyDescent="0.25">
      <c r="Z41" s="6"/>
      <c r="AB41" s="4"/>
      <c r="AJ41" s="6"/>
      <c r="AK41" s="6"/>
    </row>
    <row r="42" spans="1:37" x14ac:dyDescent="0.25">
      <c r="A42" s="4">
        <v>62</v>
      </c>
      <c r="B42" s="4">
        <v>2</v>
      </c>
      <c r="C42" s="4">
        <v>4</v>
      </c>
      <c r="D42" s="4">
        <v>2014</v>
      </c>
      <c r="E42" s="4">
        <v>2</v>
      </c>
      <c r="F42" s="4">
        <v>60</v>
      </c>
      <c r="G42" s="4">
        <v>30</v>
      </c>
      <c r="H42" s="4">
        <v>235.6</v>
      </c>
      <c r="I42" s="4">
        <v>269.8</v>
      </c>
      <c r="J42" s="4">
        <v>33.6</v>
      </c>
      <c r="K42" s="4">
        <v>34.4</v>
      </c>
      <c r="L42" s="4">
        <v>351.3</v>
      </c>
      <c r="M42" s="4">
        <v>0</v>
      </c>
      <c r="N42" s="4">
        <v>0.86299999999999999</v>
      </c>
      <c r="O42" s="4">
        <v>0.222</v>
      </c>
      <c r="P42" s="4">
        <v>235.6</v>
      </c>
      <c r="Z42" s="6"/>
      <c r="AB42" s="4"/>
      <c r="AC42" s="4">
        <v>1</v>
      </c>
      <c r="AJ42" s="6"/>
      <c r="AK42" s="6"/>
    </row>
    <row r="43" spans="1:37" x14ac:dyDescent="0.25">
      <c r="A43" s="4">
        <v>62</v>
      </c>
      <c r="B43" s="4">
        <v>4</v>
      </c>
      <c r="C43" s="4">
        <v>4</v>
      </c>
      <c r="D43" s="4">
        <v>2014</v>
      </c>
      <c r="E43" s="4">
        <v>2</v>
      </c>
      <c r="F43" s="4">
        <v>60</v>
      </c>
      <c r="G43" s="4">
        <v>30</v>
      </c>
      <c r="H43" s="4">
        <v>223.2</v>
      </c>
      <c r="I43" s="4">
        <v>258.8</v>
      </c>
      <c r="J43" s="4">
        <v>35</v>
      </c>
      <c r="K43" s="4">
        <v>38.9</v>
      </c>
      <c r="L43" s="4">
        <v>340.3</v>
      </c>
      <c r="M43" s="4">
        <v>0</v>
      </c>
      <c r="N43" s="4">
        <v>0.82899999999999996</v>
      </c>
      <c r="O43" s="4">
        <v>0.23200000000000001</v>
      </c>
      <c r="P43" s="4">
        <v>223.2</v>
      </c>
      <c r="R43" s="4">
        <f t="shared" si="0"/>
        <v>120</v>
      </c>
      <c r="T43" s="4">
        <f t="shared" si="1"/>
        <v>528.6</v>
      </c>
      <c r="V43" s="6">
        <f t="shared" si="2"/>
        <v>0.22701475595913734</v>
      </c>
      <c r="X43" s="71">
        <f t="shared" si="3"/>
        <v>229.39999999999998</v>
      </c>
      <c r="Z43" s="6">
        <f t="shared" si="4"/>
        <v>0.84599999999999997</v>
      </c>
      <c r="AB43" s="4"/>
      <c r="AC43" s="4">
        <v>2</v>
      </c>
      <c r="AJ43" s="6"/>
      <c r="AK43" s="6"/>
    </row>
    <row r="44" spans="1:37" x14ac:dyDescent="0.25">
      <c r="A44" s="4">
        <v>62</v>
      </c>
      <c r="B44" s="4">
        <v>5</v>
      </c>
      <c r="C44" s="4">
        <v>4</v>
      </c>
      <c r="D44" s="4">
        <v>2014</v>
      </c>
      <c r="E44" s="4">
        <v>2</v>
      </c>
      <c r="F44" s="4">
        <v>60</v>
      </c>
      <c r="G44" s="4">
        <v>30</v>
      </c>
      <c r="H44" s="4">
        <v>212.6</v>
      </c>
      <c r="I44" s="4">
        <v>252.6</v>
      </c>
      <c r="J44" s="4">
        <v>39.4</v>
      </c>
      <c r="K44" s="4">
        <v>36.299999999999997</v>
      </c>
      <c r="L44" s="4">
        <v>333.9</v>
      </c>
      <c r="M44" s="4">
        <v>0</v>
      </c>
      <c r="N44" s="4">
        <v>0.73599999999999999</v>
      </c>
      <c r="O44" s="4">
        <v>0.23799999999999999</v>
      </c>
      <c r="P44" s="4">
        <v>212.6</v>
      </c>
      <c r="R44" s="4">
        <f t="shared" si="0"/>
        <v>180</v>
      </c>
      <c r="T44" s="4">
        <f t="shared" si="1"/>
        <v>781.2</v>
      </c>
      <c r="V44" s="6">
        <f t="shared" si="2"/>
        <v>0.23041474654377878</v>
      </c>
      <c r="X44" s="71">
        <f t="shared" si="3"/>
        <v>223.79999999999998</v>
      </c>
      <c r="Z44" s="6">
        <f t="shared" si="4"/>
        <v>0.80933333333333335</v>
      </c>
      <c r="AB44" s="4"/>
      <c r="AC44" s="4">
        <v>3</v>
      </c>
      <c r="AJ44" s="6"/>
      <c r="AK44" s="6"/>
    </row>
    <row r="45" spans="1:37" x14ac:dyDescent="0.25">
      <c r="A45" s="4">
        <v>62</v>
      </c>
      <c r="B45" s="4">
        <v>6</v>
      </c>
      <c r="C45" s="4">
        <v>4</v>
      </c>
      <c r="D45" s="4">
        <v>2014</v>
      </c>
      <c r="E45" s="4">
        <v>2</v>
      </c>
      <c r="F45" s="4">
        <v>60</v>
      </c>
      <c r="G45" s="4">
        <v>30</v>
      </c>
      <c r="H45" s="4">
        <v>207.5</v>
      </c>
      <c r="I45" s="4">
        <v>228.7</v>
      </c>
      <c r="J45" s="4">
        <v>20.6</v>
      </c>
      <c r="K45" s="4">
        <v>36.200000000000003</v>
      </c>
      <c r="L45" s="4">
        <v>308.8</v>
      </c>
      <c r="M45" s="4">
        <v>0</v>
      </c>
      <c r="N45" s="4">
        <v>1.4079999999999999</v>
      </c>
      <c r="O45" s="4">
        <v>0.26200000000000001</v>
      </c>
      <c r="P45" s="4">
        <v>207.5</v>
      </c>
      <c r="R45" s="4">
        <f t="shared" si="0"/>
        <v>180</v>
      </c>
      <c r="T45" s="4">
        <f t="shared" si="1"/>
        <v>740.09999999999991</v>
      </c>
      <c r="V45" s="6">
        <f t="shared" si="2"/>
        <v>0.24321037697608433</v>
      </c>
      <c r="X45" s="71">
        <f t="shared" si="3"/>
        <v>214.43333333333331</v>
      </c>
      <c r="Z45" s="6">
        <f t="shared" si="4"/>
        <v>0.99099999999999999</v>
      </c>
      <c r="AB45" s="4"/>
      <c r="AC45" s="4">
        <v>4</v>
      </c>
      <c r="AJ45" s="6"/>
      <c r="AK45" s="6"/>
    </row>
    <row r="46" spans="1:37" x14ac:dyDescent="0.25">
      <c r="A46" s="1">
        <v>62</v>
      </c>
      <c r="B46" s="1">
        <v>7</v>
      </c>
      <c r="C46" s="1">
        <v>4</v>
      </c>
      <c r="D46" s="1">
        <v>2014</v>
      </c>
      <c r="E46" s="1">
        <v>2</v>
      </c>
      <c r="F46" s="1">
        <v>60</v>
      </c>
      <c r="G46" s="1">
        <v>30</v>
      </c>
      <c r="H46" s="1">
        <v>241.6</v>
      </c>
      <c r="I46" s="1">
        <v>269.5</v>
      </c>
      <c r="J46" s="1">
        <v>27.3</v>
      </c>
      <c r="K46" s="1">
        <v>40.200000000000003</v>
      </c>
      <c r="L46" s="1">
        <v>351.5</v>
      </c>
      <c r="M46" s="1">
        <v>0</v>
      </c>
      <c r="N46" s="1">
        <v>1.0620000000000001</v>
      </c>
      <c r="O46" s="1">
        <v>0.223</v>
      </c>
      <c r="P46" s="1">
        <v>241.6</v>
      </c>
      <c r="Q46" s="1"/>
      <c r="R46" s="1">
        <f t="shared" si="0"/>
        <v>180</v>
      </c>
      <c r="S46" s="1"/>
      <c r="T46" s="1">
        <f t="shared" si="1"/>
        <v>750.8</v>
      </c>
      <c r="U46" s="1"/>
      <c r="V46" s="3">
        <f t="shared" si="2"/>
        <v>0.23974427277570592</v>
      </c>
      <c r="X46" s="44">
        <f>AVERAGE(P44:P46)</f>
        <v>220.56666666666669</v>
      </c>
      <c r="Z46" s="3">
        <f t="shared" si="4"/>
        <v>1.0686666666666669</v>
      </c>
      <c r="AB46" s="4"/>
      <c r="AC46" s="4">
        <v>5</v>
      </c>
      <c r="AJ46" s="6"/>
      <c r="AK46" s="6"/>
    </row>
    <row r="47" spans="1:37" x14ac:dyDescent="0.25">
      <c r="A47" s="4">
        <v>62</v>
      </c>
      <c r="B47" s="4">
        <v>8</v>
      </c>
      <c r="C47" s="4">
        <v>4</v>
      </c>
      <c r="D47" s="4">
        <v>2014</v>
      </c>
      <c r="E47" s="4">
        <v>4</v>
      </c>
      <c r="F47" s="4">
        <v>120</v>
      </c>
      <c r="G47" s="4">
        <v>30</v>
      </c>
      <c r="H47" s="4">
        <v>218.6</v>
      </c>
      <c r="I47" s="4">
        <v>267.89999999999998</v>
      </c>
      <c r="J47" s="4">
        <v>48.7</v>
      </c>
      <c r="K47" s="4">
        <v>41</v>
      </c>
      <c r="L47" s="4">
        <v>347.8</v>
      </c>
      <c r="M47" s="4">
        <v>0</v>
      </c>
      <c r="N47" s="4">
        <v>0.59599999999999997</v>
      </c>
      <c r="O47" s="4">
        <v>0.44800000000000001</v>
      </c>
      <c r="P47" s="4">
        <v>218.6</v>
      </c>
      <c r="R47" s="4">
        <f t="shared" si="0"/>
        <v>240</v>
      </c>
      <c r="T47" s="4">
        <f t="shared" si="1"/>
        <v>766.09999999999991</v>
      </c>
      <c r="V47" s="6">
        <f t="shared" si="2"/>
        <v>0.31327502936953405</v>
      </c>
      <c r="X47" s="71">
        <f t="shared" si="3"/>
        <v>222.56666666666669</v>
      </c>
      <c r="Z47" s="6">
        <f t="shared" si="4"/>
        <v>1.022</v>
      </c>
      <c r="AB47" s="4"/>
      <c r="AC47" s="4">
        <v>6</v>
      </c>
      <c r="AJ47" s="6"/>
      <c r="AK47" s="6"/>
    </row>
    <row r="48" spans="1:37" x14ac:dyDescent="0.25">
      <c r="A48" s="4">
        <v>62</v>
      </c>
      <c r="B48" s="4">
        <v>9</v>
      </c>
      <c r="C48" s="4">
        <v>4</v>
      </c>
      <c r="D48" s="4">
        <v>2014</v>
      </c>
      <c r="E48" s="4">
        <v>4</v>
      </c>
      <c r="F48" s="4">
        <v>120</v>
      </c>
      <c r="G48" s="4">
        <v>30</v>
      </c>
      <c r="H48" s="4">
        <v>227.9</v>
      </c>
      <c r="I48" s="4">
        <v>285.2</v>
      </c>
      <c r="J48" s="4">
        <v>56.7</v>
      </c>
      <c r="K48" s="4">
        <v>39.4</v>
      </c>
      <c r="L48" s="4">
        <v>366.2</v>
      </c>
      <c r="M48" s="4">
        <v>0</v>
      </c>
      <c r="N48" s="4">
        <v>0.51200000000000001</v>
      </c>
      <c r="O48" s="4">
        <v>0.42099999999999999</v>
      </c>
      <c r="P48" s="4">
        <v>227.9</v>
      </c>
      <c r="R48" s="4">
        <f t="shared" si="0"/>
        <v>300</v>
      </c>
      <c r="T48" s="4">
        <f t="shared" si="1"/>
        <v>822.59999999999991</v>
      </c>
      <c r="V48" s="6">
        <f t="shared" si="2"/>
        <v>0.36469730123997085</v>
      </c>
      <c r="X48" s="71">
        <f t="shared" si="3"/>
        <v>229.36666666666667</v>
      </c>
      <c r="Z48" s="6">
        <f t="shared" si="4"/>
        <v>0.72333333333333327</v>
      </c>
      <c r="AB48" s="4"/>
      <c r="AC48" s="4">
        <v>7</v>
      </c>
      <c r="AE48" s="1">
        <v>180</v>
      </c>
      <c r="AF48" s="1">
        <v>750.8</v>
      </c>
      <c r="AG48" s="3">
        <f>AE48/AF48</f>
        <v>0.23974427277570592</v>
      </c>
      <c r="AK48" s="6"/>
    </row>
    <row r="49" spans="1:37" x14ac:dyDescent="0.25">
      <c r="A49" s="4">
        <v>62</v>
      </c>
      <c r="B49" s="4">
        <v>10</v>
      </c>
      <c r="C49" s="4">
        <v>4</v>
      </c>
      <c r="D49" s="4">
        <v>2014</v>
      </c>
      <c r="E49" s="4">
        <v>4</v>
      </c>
      <c r="F49" s="4">
        <v>120</v>
      </c>
      <c r="G49" s="4">
        <v>30</v>
      </c>
      <c r="H49" s="4">
        <v>213.3</v>
      </c>
      <c r="I49" s="4">
        <v>271.3</v>
      </c>
      <c r="J49" s="4">
        <v>57.4</v>
      </c>
      <c r="K49" s="4">
        <v>39.200000000000003</v>
      </c>
      <c r="L49" s="4">
        <v>352.2</v>
      </c>
      <c r="M49" s="4">
        <v>0</v>
      </c>
      <c r="N49" s="4">
        <v>0.505</v>
      </c>
      <c r="O49" s="4">
        <v>0.442</v>
      </c>
      <c r="P49" s="4">
        <v>213.3</v>
      </c>
      <c r="R49" s="4">
        <f t="shared" si="0"/>
        <v>360</v>
      </c>
      <c r="T49" s="4">
        <f t="shared" si="1"/>
        <v>824.39999999999986</v>
      </c>
      <c r="V49" s="6">
        <f t="shared" si="2"/>
        <v>0.43668122270742366</v>
      </c>
      <c r="X49" s="71">
        <f t="shared" si="3"/>
        <v>219.93333333333331</v>
      </c>
      <c r="Z49" s="6">
        <f t="shared" si="4"/>
        <v>0.53766666666666663</v>
      </c>
      <c r="AB49" s="4"/>
      <c r="AC49" s="4">
        <v>8</v>
      </c>
      <c r="AE49" s="1">
        <v>360</v>
      </c>
      <c r="AF49" s="1">
        <v>783.9</v>
      </c>
      <c r="AG49" s="3">
        <f>AE49/AF49</f>
        <v>0.45924225028702642</v>
      </c>
      <c r="AK49" s="6"/>
    </row>
    <row r="50" spans="1:37" x14ac:dyDescent="0.25">
      <c r="A50" s="4">
        <v>62</v>
      </c>
      <c r="B50" s="4">
        <v>11</v>
      </c>
      <c r="C50" s="4">
        <v>4</v>
      </c>
      <c r="D50" s="4">
        <v>2014</v>
      </c>
      <c r="E50" s="4">
        <v>4</v>
      </c>
      <c r="F50" s="4">
        <v>120</v>
      </c>
      <c r="G50" s="4">
        <v>30</v>
      </c>
      <c r="H50" s="4">
        <v>213</v>
      </c>
      <c r="I50" s="4">
        <v>264.39999999999998</v>
      </c>
      <c r="J50" s="4">
        <v>50.8</v>
      </c>
      <c r="K50" s="4">
        <v>41.3</v>
      </c>
      <c r="L50" s="4">
        <v>345.6</v>
      </c>
      <c r="M50" s="4">
        <v>0</v>
      </c>
      <c r="N50" s="4">
        <v>0.57099999999999995</v>
      </c>
      <c r="O50" s="4">
        <v>0.45400000000000001</v>
      </c>
      <c r="P50" s="4">
        <v>213</v>
      </c>
      <c r="R50" s="4">
        <f t="shared" si="0"/>
        <v>360</v>
      </c>
      <c r="T50" s="4">
        <f t="shared" si="1"/>
        <v>820.9</v>
      </c>
      <c r="V50" s="6">
        <f t="shared" si="2"/>
        <v>0.43854306249238639</v>
      </c>
      <c r="X50" s="71">
        <f t="shared" si="3"/>
        <v>218.06666666666669</v>
      </c>
      <c r="Z50" s="6">
        <f t="shared" si="4"/>
        <v>0.52933333333333332</v>
      </c>
      <c r="AB50" s="4"/>
      <c r="AC50" s="4">
        <v>9</v>
      </c>
      <c r="AE50" s="1">
        <v>720</v>
      </c>
      <c r="AF50" s="1">
        <v>922</v>
      </c>
      <c r="AG50" s="3">
        <f>AE50/AF50</f>
        <v>0.78091106290672452</v>
      </c>
      <c r="AK50" s="6"/>
    </row>
    <row r="51" spans="1:37" x14ac:dyDescent="0.25">
      <c r="A51" s="4">
        <v>62</v>
      </c>
      <c r="B51" s="4">
        <v>12</v>
      </c>
      <c r="C51" s="4">
        <v>4</v>
      </c>
      <c r="D51" s="4">
        <v>2014</v>
      </c>
      <c r="E51" s="4">
        <v>4</v>
      </c>
      <c r="F51" s="4">
        <v>120</v>
      </c>
      <c r="G51" s="4">
        <v>30</v>
      </c>
      <c r="H51" s="4">
        <v>207.6</v>
      </c>
      <c r="I51" s="4">
        <v>268.60000000000002</v>
      </c>
      <c r="J51" s="4">
        <v>60.4</v>
      </c>
      <c r="K51" s="4">
        <v>40.200000000000003</v>
      </c>
      <c r="L51" s="4">
        <v>349</v>
      </c>
      <c r="M51" s="4">
        <v>0</v>
      </c>
      <c r="N51" s="4">
        <v>0.48</v>
      </c>
      <c r="O51" s="4">
        <v>0.44700000000000001</v>
      </c>
      <c r="P51" s="4">
        <v>207.6</v>
      </c>
      <c r="R51" s="4">
        <f t="shared" si="0"/>
        <v>360</v>
      </c>
      <c r="T51" s="4">
        <f t="shared" si="1"/>
        <v>804.30000000000007</v>
      </c>
      <c r="V51" s="6">
        <f t="shared" si="2"/>
        <v>0.44759418127564338</v>
      </c>
      <c r="X51" s="71">
        <f t="shared" si="3"/>
        <v>211.29999999999998</v>
      </c>
      <c r="Z51" s="6">
        <f t="shared" si="4"/>
        <v>0.51866666666666672</v>
      </c>
      <c r="AB51" s="4"/>
      <c r="AC51" s="4">
        <v>10</v>
      </c>
      <c r="AE51" s="1">
        <v>1440</v>
      </c>
      <c r="AF51" s="1">
        <v>1931.6</v>
      </c>
      <c r="AG51" s="3">
        <f>AE51/AF51</f>
        <v>0.74549596189687306</v>
      </c>
      <c r="AK51" s="6"/>
    </row>
    <row r="52" spans="1:37" x14ac:dyDescent="0.25">
      <c r="A52" s="1">
        <v>62</v>
      </c>
      <c r="B52" s="1">
        <v>13</v>
      </c>
      <c r="C52" s="1">
        <v>4</v>
      </c>
      <c r="D52" s="1">
        <v>2014</v>
      </c>
      <c r="E52" s="1">
        <v>4</v>
      </c>
      <c r="F52" s="1">
        <v>120</v>
      </c>
      <c r="G52" s="1">
        <v>30</v>
      </c>
      <c r="H52" s="1">
        <v>195.3</v>
      </c>
      <c r="I52" s="1">
        <v>250.9</v>
      </c>
      <c r="J52" s="1">
        <v>55</v>
      </c>
      <c r="K52" s="1">
        <v>41</v>
      </c>
      <c r="L52" s="1">
        <v>330.5</v>
      </c>
      <c r="M52" s="1">
        <v>0</v>
      </c>
      <c r="N52" s="1">
        <v>0.52700000000000002</v>
      </c>
      <c r="O52" s="1">
        <v>0.47799999999999998</v>
      </c>
      <c r="P52" s="1">
        <v>195.3</v>
      </c>
      <c r="Q52" s="1"/>
      <c r="R52" s="1">
        <f t="shared" si="0"/>
        <v>360</v>
      </c>
      <c r="S52" s="1"/>
      <c r="T52" s="1">
        <f t="shared" si="1"/>
        <v>783.9</v>
      </c>
      <c r="U52" s="1"/>
      <c r="V52" s="3">
        <f t="shared" si="2"/>
        <v>0.45924225028702642</v>
      </c>
      <c r="X52" s="44">
        <f t="shared" si="3"/>
        <v>205.30000000000004</v>
      </c>
      <c r="Z52" s="3">
        <f t="shared" si="4"/>
        <v>0.52599999999999991</v>
      </c>
      <c r="AB52" s="4"/>
      <c r="AC52" s="4">
        <v>11</v>
      </c>
      <c r="AE52" s="1">
        <v>1429</v>
      </c>
      <c r="AF52" s="1">
        <v>7200</v>
      </c>
      <c r="AG52" s="3">
        <f>AE52/AF52</f>
        <v>0.19847222222222222</v>
      </c>
      <c r="AK52" s="6"/>
    </row>
    <row r="53" spans="1:37" x14ac:dyDescent="0.25">
      <c r="A53" s="4">
        <v>62</v>
      </c>
      <c r="B53" s="4">
        <v>14</v>
      </c>
      <c r="C53" s="4">
        <v>4</v>
      </c>
      <c r="D53" s="4">
        <v>2014</v>
      </c>
      <c r="E53" s="4">
        <v>8</v>
      </c>
      <c r="F53" s="4">
        <v>240</v>
      </c>
      <c r="G53" s="4">
        <v>30</v>
      </c>
      <c r="H53" s="4">
        <v>212.6</v>
      </c>
      <c r="I53" s="4">
        <v>308.5</v>
      </c>
      <c r="J53" s="4">
        <v>95.3</v>
      </c>
      <c r="K53" s="4">
        <v>38.6</v>
      </c>
      <c r="L53" s="4">
        <v>388.8</v>
      </c>
      <c r="M53" s="4">
        <v>0</v>
      </c>
      <c r="N53" s="4">
        <v>0.30399999999999999</v>
      </c>
      <c r="O53" s="4">
        <v>0.77800000000000002</v>
      </c>
      <c r="P53" s="4">
        <v>212.6</v>
      </c>
      <c r="R53" s="4">
        <f t="shared" si="0"/>
        <v>480</v>
      </c>
      <c r="T53" s="4">
        <f t="shared" si="1"/>
        <v>828</v>
      </c>
      <c r="V53" s="6">
        <f t="shared" si="2"/>
        <v>0.57971014492753625</v>
      </c>
      <c r="X53" s="71">
        <f t="shared" si="3"/>
        <v>205.16666666666666</v>
      </c>
      <c r="Z53" s="6">
        <f t="shared" si="4"/>
        <v>0.43700000000000006</v>
      </c>
      <c r="AB53" s="4"/>
      <c r="AC53" s="4">
        <v>12</v>
      </c>
      <c r="AE53" s="1">
        <v>135</v>
      </c>
      <c r="AF53" s="1">
        <v>7200</v>
      </c>
      <c r="AG53" s="3">
        <f>AE53/AF53</f>
        <v>1.8749999999999999E-2</v>
      </c>
      <c r="AK53" s="6"/>
    </row>
    <row r="54" spans="1:37" x14ac:dyDescent="0.25">
      <c r="A54" s="4">
        <v>62</v>
      </c>
      <c r="B54" s="4">
        <v>15</v>
      </c>
      <c r="C54" s="4">
        <v>4</v>
      </c>
      <c r="D54" s="4">
        <v>2014</v>
      </c>
      <c r="E54" s="4">
        <v>8</v>
      </c>
      <c r="F54" s="4">
        <v>240</v>
      </c>
      <c r="G54" s="4">
        <v>30</v>
      </c>
      <c r="H54" s="4">
        <v>224.9</v>
      </c>
      <c r="I54" s="4">
        <v>308.3</v>
      </c>
      <c r="J54" s="4">
        <v>82.8</v>
      </c>
      <c r="K54" s="4">
        <v>39.5</v>
      </c>
      <c r="L54" s="4">
        <v>388.4</v>
      </c>
      <c r="M54" s="4">
        <v>0</v>
      </c>
      <c r="N54" s="4">
        <v>0.35</v>
      </c>
      <c r="O54" s="4">
        <v>0.77900000000000003</v>
      </c>
      <c r="P54" s="4">
        <v>224.9</v>
      </c>
      <c r="R54" s="4">
        <f t="shared" si="0"/>
        <v>600</v>
      </c>
      <c r="T54" s="4">
        <f t="shared" si="1"/>
        <v>867.7</v>
      </c>
      <c r="V54" s="6">
        <f t="shared" si="2"/>
        <v>0.69148323153163527</v>
      </c>
      <c r="X54" s="71">
        <f t="shared" si="3"/>
        <v>210.93333333333331</v>
      </c>
      <c r="Z54" s="6">
        <f t="shared" si="4"/>
        <v>0.39366666666666666</v>
      </c>
      <c r="AB54" s="4"/>
      <c r="AC54" s="4">
        <v>13</v>
      </c>
      <c r="AJ54" s="6"/>
      <c r="AK54" s="6"/>
    </row>
    <row r="55" spans="1:37" x14ac:dyDescent="0.25">
      <c r="A55" s="1">
        <v>62</v>
      </c>
      <c r="B55" s="1">
        <v>16</v>
      </c>
      <c r="C55" s="1">
        <v>4</v>
      </c>
      <c r="D55" s="1">
        <v>2014</v>
      </c>
      <c r="E55" s="1">
        <v>8</v>
      </c>
      <c r="F55" s="1">
        <v>240</v>
      </c>
      <c r="G55" s="1">
        <v>30</v>
      </c>
      <c r="H55" s="1">
        <v>222.3</v>
      </c>
      <c r="I55" s="1">
        <v>305.2</v>
      </c>
      <c r="J55" s="1">
        <v>82.3</v>
      </c>
      <c r="K55" s="1">
        <v>36.299999999999997</v>
      </c>
      <c r="L55" s="1">
        <v>387.1</v>
      </c>
      <c r="M55" s="1">
        <v>0</v>
      </c>
      <c r="N55" s="1">
        <v>0.35199999999999998</v>
      </c>
      <c r="O55" s="1">
        <v>0.78600000000000003</v>
      </c>
      <c r="P55" s="1">
        <v>222.3</v>
      </c>
      <c r="Q55" s="1"/>
      <c r="R55" s="1">
        <f t="shared" si="0"/>
        <v>720</v>
      </c>
      <c r="S55" s="1"/>
      <c r="T55" s="1">
        <f t="shared" si="1"/>
        <v>922</v>
      </c>
      <c r="U55" s="1"/>
      <c r="V55" s="3">
        <f t="shared" si="2"/>
        <v>0.78091106290672452</v>
      </c>
      <c r="X55" s="44">
        <f t="shared" si="3"/>
        <v>219.93333333333331</v>
      </c>
      <c r="Z55" s="3">
        <f t="shared" si="4"/>
        <v>0.33533333333333326</v>
      </c>
      <c r="AB55" s="4"/>
      <c r="AC55" s="4">
        <v>14</v>
      </c>
      <c r="AJ55" s="6"/>
      <c r="AK55" s="6"/>
    </row>
    <row r="56" spans="1:37" x14ac:dyDescent="0.25">
      <c r="A56" s="4">
        <v>62</v>
      </c>
      <c r="B56" s="4">
        <v>19</v>
      </c>
      <c r="C56" s="4">
        <v>4</v>
      </c>
      <c r="D56" s="4">
        <v>2014</v>
      </c>
      <c r="E56" s="4">
        <v>16</v>
      </c>
      <c r="F56" s="4">
        <v>480</v>
      </c>
      <c r="G56" s="4">
        <v>30</v>
      </c>
      <c r="H56" s="4">
        <v>315.10000000000002</v>
      </c>
      <c r="I56" s="4">
        <v>714.6</v>
      </c>
      <c r="J56" s="4">
        <v>398.8</v>
      </c>
      <c r="K56" s="4">
        <v>34.9</v>
      </c>
      <c r="L56" s="4">
        <v>798.2</v>
      </c>
      <c r="M56" s="4">
        <v>0</v>
      </c>
      <c r="N56" s="4">
        <v>7.2999999999999995E-2</v>
      </c>
      <c r="O56" s="4">
        <v>0.67200000000000004</v>
      </c>
      <c r="P56" s="4">
        <v>315.10000000000002</v>
      </c>
      <c r="R56" s="4">
        <f t="shared" si="0"/>
        <v>960</v>
      </c>
      <c r="T56" s="4">
        <f t="shared" si="1"/>
        <v>1328.1</v>
      </c>
      <c r="V56" s="6">
        <f t="shared" si="2"/>
        <v>0.72283713575784958</v>
      </c>
      <c r="X56" s="71">
        <f t="shared" si="3"/>
        <v>254.10000000000002</v>
      </c>
      <c r="Z56" s="6">
        <f t="shared" si="4"/>
        <v>0.2583333333333333</v>
      </c>
      <c r="AB56" s="4"/>
      <c r="AC56" s="4">
        <v>15</v>
      </c>
      <c r="AJ56" s="6"/>
      <c r="AK56" s="6"/>
    </row>
    <row r="57" spans="1:37" x14ac:dyDescent="0.25">
      <c r="A57" s="4">
        <v>62</v>
      </c>
      <c r="B57" s="4">
        <v>20</v>
      </c>
      <c r="C57" s="4">
        <v>4</v>
      </c>
      <c r="D57" s="4">
        <v>2014</v>
      </c>
      <c r="E57" s="4">
        <v>16</v>
      </c>
      <c r="F57" s="4">
        <v>480</v>
      </c>
      <c r="G57" s="4">
        <v>30</v>
      </c>
      <c r="H57" s="4">
        <v>339</v>
      </c>
      <c r="I57" s="4">
        <v>597.9</v>
      </c>
      <c r="J57" s="4">
        <v>258.3</v>
      </c>
      <c r="K57" s="4">
        <v>36.700000000000003</v>
      </c>
      <c r="L57" s="4">
        <v>679.4</v>
      </c>
      <c r="M57" s="4">
        <v>0</v>
      </c>
      <c r="N57" s="4">
        <v>0.112</v>
      </c>
      <c r="O57" s="4">
        <v>0.80300000000000005</v>
      </c>
      <c r="P57" s="4">
        <v>339</v>
      </c>
      <c r="R57" s="4">
        <f t="shared" si="0"/>
        <v>1200</v>
      </c>
      <c r="T57" s="4">
        <f t="shared" si="1"/>
        <v>1617.6999999999998</v>
      </c>
      <c r="V57" s="6">
        <f t="shared" si="2"/>
        <v>0.7417939049267479</v>
      </c>
      <c r="X57" s="71">
        <f t="shared" si="3"/>
        <v>292.13333333333338</v>
      </c>
      <c r="Z57" s="6">
        <f t="shared" si="4"/>
        <v>0.17900000000000002</v>
      </c>
      <c r="AB57" s="4"/>
      <c r="AC57" s="4">
        <v>16</v>
      </c>
      <c r="AJ57" s="6"/>
      <c r="AK57" s="6"/>
    </row>
    <row r="58" spans="1:37" x14ac:dyDescent="0.25">
      <c r="A58" s="1">
        <v>62</v>
      </c>
      <c r="B58" s="1">
        <v>21</v>
      </c>
      <c r="C58" s="1">
        <v>4</v>
      </c>
      <c r="D58" s="1">
        <v>2014</v>
      </c>
      <c r="E58" s="1">
        <v>16</v>
      </c>
      <c r="F58" s="1">
        <v>480</v>
      </c>
      <c r="G58" s="1">
        <v>30</v>
      </c>
      <c r="H58" s="1">
        <v>354.6</v>
      </c>
      <c r="I58" s="1">
        <v>619.1</v>
      </c>
      <c r="J58" s="1">
        <v>263.89999999999998</v>
      </c>
      <c r="K58" s="1">
        <v>37</v>
      </c>
      <c r="L58" s="1">
        <v>700</v>
      </c>
      <c r="M58" s="1">
        <v>0</v>
      </c>
      <c r="N58" s="1">
        <v>0.11</v>
      </c>
      <c r="O58" s="1">
        <v>0.77500000000000002</v>
      </c>
      <c r="P58" s="1">
        <v>354.6</v>
      </c>
      <c r="Q58" s="1"/>
      <c r="R58" s="1">
        <f t="shared" si="0"/>
        <v>1440</v>
      </c>
      <c r="S58" s="1"/>
      <c r="T58" s="1">
        <f t="shared" si="1"/>
        <v>1931.6</v>
      </c>
      <c r="U58" s="1"/>
      <c r="V58" s="3">
        <f t="shared" si="2"/>
        <v>0.74549596189687306</v>
      </c>
      <c r="X58" s="44">
        <f t="shared" si="3"/>
        <v>336.23333333333335</v>
      </c>
      <c r="Z58" s="3">
        <f t="shared" si="4"/>
        <v>9.8333333333333328E-2</v>
      </c>
      <c r="AB58" s="4"/>
      <c r="AC58" s="4">
        <v>17</v>
      </c>
      <c r="AJ58" s="6"/>
      <c r="AK58" s="6"/>
    </row>
    <row r="59" spans="1:37" x14ac:dyDescent="0.25">
      <c r="A59" s="4">
        <v>62</v>
      </c>
      <c r="B59" s="4">
        <v>22</v>
      </c>
      <c r="C59" s="4">
        <v>4</v>
      </c>
      <c r="D59" s="4">
        <v>2014</v>
      </c>
      <c r="E59" s="4">
        <v>32</v>
      </c>
      <c r="F59" s="4">
        <v>709</v>
      </c>
      <c r="G59" s="4">
        <v>22</v>
      </c>
      <c r="H59" s="4">
        <v>412.5</v>
      </c>
      <c r="I59" s="4">
        <v>2400</v>
      </c>
      <c r="J59" s="4">
        <v>1987</v>
      </c>
      <c r="K59" s="4">
        <v>29.2</v>
      </c>
      <c r="L59" s="4">
        <v>2459.5</v>
      </c>
      <c r="M59" s="4">
        <v>0</v>
      </c>
      <c r="N59" s="4">
        <v>1.0999999999999999E-2</v>
      </c>
      <c r="O59" s="4">
        <v>0.29499999999999998</v>
      </c>
      <c r="P59" s="4">
        <v>412.5</v>
      </c>
      <c r="R59" s="4">
        <f t="shared" si="0"/>
        <v>1669</v>
      </c>
      <c r="T59" s="4">
        <f t="shared" si="1"/>
        <v>3617</v>
      </c>
      <c r="V59" s="6">
        <f t="shared" si="2"/>
        <v>0.46143212607132983</v>
      </c>
      <c r="X59" s="71">
        <f t="shared" si="3"/>
        <v>368.7</v>
      </c>
      <c r="Z59" s="6">
        <f t="shared" si="4"/>
        <v>7.7666666666666676E-2</v>
      </c>
      <c r="AB59" s="4"/>
      <c r="AC59" s="4">
        <v>18</v>
      </c>
      <c r="AJ59" s="6"/>
      <c r="AK59" s="6"/>
    </row>
    <row r="60" spans="1:37" x14ac:dyDescent="0.25">
      <c r="A60" s="4">
        <v>62</v>
      </c>
      <c r="B60" s="4">
        <v>23</v>
      </c>
      <c r="C60" s="4">
        <v>4</v>
      </c>
      <c r="D60" s="4">
        <v>2014</v>
      </c>
      <c r="E60" s="4">
        <v>32</v>
      </c>
      <c r="F60" s="4">
        <v>344</v>
      </c>
      <c r="G60" s="4">
        <v>10</v>
      </c>
      <c r="H60" s="4">
        <v>206.3</v>
      </c>
      <c r="I60" s="4">
        <v>2400</v>
      </c>
      <c r="J60" s="4">
        <v>2193.4</v>
      </c>
      <c r="K60" s="4">
        <v>13.9</v>
      </c>
      <c r="L60" s="4">
        <v>2427.9</v>
      </c>
      <c r="M60" s="4">
        <v>0</v>
      </c>
      <c r="N60" s="4">
        <v>4.0000000000000001E-3</v>
      </c>
      <c r="O60" s="4">
        <v>0.14299999999999999</v>
      </c>
      <c r="P60" s="4">
        <v>206.3</v>
      </c>
      <c r="R60" s="4">
        <f t="shared" si="0"/>
        <v>1533</v>
      </c>
      <c r="T60" s="4">
        <f t="shared" si="1"/>
        <v>5419.1</v>
      </c>
      <c r="V60" s="6">
        <f t="shared" si="2"/>
        <v>0.28288830248565255</v>
      </c>
      <c r="X60" s="71">
        <f t="shared" si="3"/>
        <v>324.4666666666667</v>
      </c>
      <c r="Z60" s="6">
        <f t="shared" si="4"/>
        <v>4.1666666666666664E-2</v>
      </c>
      <c r="AB60" s="4"/>
      <c r="AC60" s="4">
        <v>19</v>
      </c>
      <c r="AJ60" s="6"/>
      <c r="AK60" s="6"/>
    </row>
    <row r="61" spans="1:37" x14ac:dyDescent="0.25">
      <c r="A61" s="1">
        <v>62</v>
      </c>
      <c r="B61" s="1">
        <v>24</v>
      </c>
      <c r="C61" s="1">
        <v>4</v>
      </c>
      <c r="D61" s="1">
        <v>2014</v>
      </c>
      <c r="E61" s="1">
        <v>32</v>
      </c>
      <c r="F61" s="1">
        <v>376</v>
      </c>
      <c r="G61" s="1">
        <v>11</v>
      </c>
      <c r="H61" s="1">
        <v>268.7</v>
      </c>
      <c r="I61" s="1">
        <v>2400</v>
      </c>
      <c r="J61" s="1">
        <v>2131.1</v>
      </c>
      <c r="K61" s="1">
        <v>15.6</v>
      </c>
      <c r="L61" s="1">
        <v>2430.4</v>
      </c>
      <c r="M61" s="1">
        <v>0</v>
      </c>
      <c r="N61" s="1">
        <v>5.0000000000000001E-3</v>
      </c>
      <c r="O61" s="1">
        <v>0.157</v>
      </c>
      <c r="P61" s="1">
        <v>268.7</v>
      </c>
      <c r="Q61" s="1"/>
      <c r="R61" s="1">
        <f t="shared" si="0"/>
        <v>1429</v>
      </c>
      <c r="S61" s="1"/>
      <c r="T61" s="1">
        <f t="shared" si="1"/>
        <v>7200</v>
      </c>
      <c r="U61" s="1"/>
      <c r="V61" s="3">
        <f t="shared" si="2"/>
        <v>0.19847222222222222</v>
      </c>
      <c r="X61" s="44">
        <f t="shared" si="3"/>
        <v>295.83333333333331</v>
      </c>
      <c r="Z61" s="3">
        <f t="shared" si="4"/>
        <v>6.6666666666666671E-3</v>
      </c>
      <c r="AB61" s="4"/>
      <c r="AC61" s="4">
        <v>20</v>
      </c>
      <c r="AJ61" s="6"/>
      <c r="AK61" s="6"/>
    </row>
    <row r="62" spans="1:37" x14ac:dyDescent="0.25">
      <c r="A62" s="4">
        <v>62</v>
      </c>
      <c r="B62" s="4">
        <v>25</v>
      </c>
      <c r="C62" s="4">
        <v>4</v>
      </c>
      <c r="D62" s="4">
        <v>2014</v>
      </c>
      <c r="E62" s="4">
        <v>64</v>
      </c>
      <c r="F62" s="4">
        <v>305</v>
      </c>
      <c r="G62" s="4">
        <v>4</v>
      </c>
      <c r="H62" s="4">
        <v>146.1</v>
      </c>
      <c r="I62" s="4">
        <v>2400</v>
      </c>
      <c r="J62" s="4">
        <v>2253.8000000000002</v>
      </c>
      <c r="K62" s="4">
        <v>2.6</v>
      </c>
      <c r="L62" s="4">
        <v>2411.9</v>
      </c>
      <c r="M62" s="4">
        <v>2</v>
      </c>
      <c r="N62" s="4">
        <v>1E-3</v>
      </c>
      <c r="O62" s="4">
        <v>0.127</v>
      </c>
      <c r="P62" s="4">
        <v>146.1</v>
      </c>
      <c r="R62" s="4">
        <f t="shared" si="0"/>
        <v>1025</v>
      </c>
      <c r="T62" s="4">
        <f t="shared" si="1"/>
        <v>7200</v>
      </c>
      <c r="V62" s="6">
        <f t="shared" si="2"/>
        <v>0.1423611111111111</v>
      </c>
      <c r="X62" s="71">
        <f t="shared" si="3"/>
        <v>207.03333333333333</v>
      </c>
      <c r="Z62" s="6">
        <f t="shared" si="4"/>
        <v>3.333333333333334E-3</v>
      </c>
      <c r="AB62" s="4"/>
      <c r="AC62" s="4">
        <v>21</v>
      </c>
      <c r="AJ62" s="6"/>
      <c r="AK62" s="6"/>
    </row>
    <row r="63" spans="1:37" x14ac:dyDescent="0.25">
      <c r="A63" s="4">
        <v>62</v>
      </c>
      <c r="B63" s="4">
        <v>26</v>
      </c>
      <c r="C63" s="4">
        <v>4</v>
      </c>
      <c r="D63" s="4">
        <v>2014</v>
      </c>
      <c r="E63" s="4">
        <v>64</v>
      </c>
      <c r="F63" s="4">
        <v>86</v>
      </c>
      <c r="G63" s="4">
        <v>1</v>
      </c>
      <c r="H63" s="4">
        <v>69.3</v>
      </c>
      <c r="I63" s="4">
        <v>2400</v>
      </c>
      <c r="J63" s="4">
        <v>2330.6999999999998</v>
      </c>
      <c r="K63" s="4">
        <v>1.3</v>
      </c>
      <c r="L63" s="4">
        <v>2402.8000000000002</v>
      </c>
      <c r="M63" s="4">
        <v>0</v>
      </c>
      <c r="N63" s="4">
        <v>0</v>
      </c>
      <c r="O63" s="4">
        <v>3.5999999999999997E-2</v>
      </c>
      <c r="P63" s="4">
        <v>69.3</v>
      </c>
      <c r="R63" s="4">
        <f t="shared" si="0"/>
        <v>767</v>
      </c>
      <c r="T63" s="4">
        <f t="shared" si="1"/>
        <v>7200</v>
      </c>
      <c r="V63" s="6">
        <f t="shared" si="2"/>
        <v>0.10652777777777778</v>
      </c>
      <c r="X63" s="71">
        <f t="shared" si="3"/>
        <v>161.36666666666665</v>
      </c>
      <c r="Z63" s="6">
        <f t="shared" si="4"/>
        <v>2E-3</v>
      </c>
      <c r="AB63" s="4"/>
      <c r="AC63" s="4">
        <v>22</v>
      </c>
      <c r="AJ63" s="6"/>
      <c r="AK63" s="6"/>
    </row>
    <row r="64" spans="1:37" x14ac:dyDescent="0.25">
      <c r="A64" s="4">
        <v>62</v>
      </c>
      <c r="B64" s="4">
        <v>27</v>
      </c>
      <c r="C64" s="4">
        <v>4</v>
      </c>
      <c r="D64" s="4">
        <v>2014</v>
      </c>
      <c r="E64" s="4">
        <v>64</v>
      </c>
      <c r="F64" s="4">
        <v>12</v>
      </c>
      <c r="G64" s="4">
        <v>0</v>
      </c>
      <c r="H64" s="4">
        <v>814.9</v>
      </c>
      <c r="I64" s="4">
        <v>2400</v>
      </c>
      <c r="J64" s="4">
        <v>1585.1</v>
      </c>
      <c r="K64" s="4">
        <v>0</v>
      </c>
      <c r="L64" s="4">
        <v>2400</v>
      </c>
      <c r="M64" s="4">
        <v>0</v>
      </c>
      <c r="N64" s="4">
        <v>0</v>
      </c>
      <c r="O64" s="4">
        <v>5.0000000000000001E-3</v>
      </c>
      <c r="P64" s="4">
        <v>814.9</v>
      </c>
      <c r="R64" s="4">
        <f t="shared" si="0"/>
        <v>403</v>
      </c>
      <c r="T64" s="4">
        <f t="shared" si="1"/>
        <v>7200</v>
      </c>
      <c r="V64" s="6">
        <f t="shared" si="2"/>
        <v>5.5972222222222222E-2</v>
      </c>
      <c r="X64" s="71">
        <f t="shared" si="3"/>
        <v>343.43333333333334</v>
      </c>
      <c r="Z64" s="6">
        <f t="shared" si="4"/>
        <v>3.3333333333333332E-4</v>
      </c>
      <c r="AB64" s="4"/>
      <c r="AC64" s="4">
        <v>23</v>
      </c>
      <c r="AJ64" s="6"/>
      <c r="AK64" s="6"/>
    </row>
    <row r="65" spans="1:37" x14ac:dyDescent="0.25">
      <c r="A65" s="1">
        <v>62</v>
      </c>
      <c r="B65" s="1">
        <v>28</v>
      </c>
      <c r="C65" s="1">
        <v>4</v>
      </c>
      <c r="D65" s="1">
        <v>2014</v>
      </c>
      <c r="E65" s="1">
        <v>64</v>
      </c>
      <c r="F65" s="1">
        <v>37</v>
      </c>
      <c r="G65" s="1">
        <v>0</v>
      </c>
      <c r="H65" s="1">
        <v>12.4</v>
      </c>
      <c r="I65" s="1">
        <v>2400</v>
      </c>
      <c r="J65" s="1">
        <v>2387.5</v>
      </c>
      <c r="K65" s="1">
        <v>0</v>
      </c>
      <c r="L65" s="1">
        <v>2400</v>
      </c>
      <c r="M65" s="1">
        <v>0</v>
      </c>
      <c r="N65" s="1">
        <v>0</v>
      </c>
      <c r="O65" s="1">
        <v>1.4999999999999999E-2</v>
      </c>
      <c r="P65" s="1">
        <v>12.4</v>
      </c>
      <c r="Q65" s="1"/>
      <c r="R65" s="1">
        <f t="shared" si="0"/>
        <v>135</v>
      </c>
      <c r="S65" s="1"/>
      <c r="T65" s="1">
        <f t="shared" si="1"/>
        <v>7200</v>
      </c>
      <c r="U65" s="1"/>
      <c r="V65" s="3">
        <f t="shared" si="2"/>
        <v>1.8749999999999999E-2</v>
      </c>
      <c r="X65" s="44">
        <f t="shared" si="3"/>
        <v>298.86666666666662</v>
      </c>
      <c r="Z65" s="3">
        <f t="shared" si="4"/>
        <v>0</v>
      </c>
      <c r="AB65" s="4"/>
      <c r="AC65" s="4">
        <v>24</v>
      </c>
      <c r="AJ65" s="6"/>
      <c r="AK65" s="6"/>
    </row>
    <row r="66" spans="1:37" x14ac:dyDescent="0.25">
      <c r="Z66" s="6"/>
      <c r="AB66" s="4"/>
      <c r="AJ66" s="6"/>
      <c r="AK66" s="6"/>
    </row>
    <row r="67" spans="1:37" x14ac:dyDescent="0.25">
      <c r="Z67" s="6"/>
      <c r="AB67" s="4"/>
      <c r="AJ67" s="6"/>
      <c r="AK67" s="6"/>
    </row>
    <row r="68" spans="1:37" x14ac:dyDescent="0.25">
      <c r="A68" s="4">
        <v>62</v>
      </c>
      <c r="B68" s="4">
        <v>5</v>
      </c>
      <c r="C68" s="4">
        <v>7</v>
      </c>
      <c r="D68" s="4">
        <v>2014</v>
      </c>
      <c r="E68" s="4">
        <v>2</v>
      </c>
      <c r="F68" s="4">
        <v>60</v>
      </c>
      <c r="G68" s="4">
        <v>30</v>
      </c>
      <c r="H68" s="4">
        <v>281.89999999999998</v>
      </c>
      <c r="I68" s="4">
        <v>379.4</v>
      </c>
      <c r="J68" s="4">
        <v>96.9</v>
      </c>
      <c r="K68" s="4">
        <v>77.599999999999994</v>
      </c>
      <c r="L68" s="4">
        <v>524.20000000000005</v>
      </c>
      <c r="M68" s="4">
        <v>0</v>
      </c>
      <c r="N68" s="4">
        <v>0.29899999999999999</v>
      </c>
      <c r="O68" s="4">
        <v>0.158</v>
      </c>
      <c r="P68" s="4">
        <v>281.89999999999998</v>
      </c>
      <c r="R68" s="4">
        <f t="shared" ref="R68:R75" si="6">F66+F67+F68</f>
        <v>60</v>
      </c>
      <c r="T68" s="4">
        <f t="shared" ref="T68:T85" si="7">I66+I67+I68</f>
        <v>379.4</v>
      </c>
      <c r="V68" s="6">
        <f t="shared" ref="V68:V75" si="8">R68/T68</f>
        <v>0.15814443858724303</v>
      </c>
      <c r="X68" s="71">
        <f t="shared" si="3"/>
        <v>281.89999999999998</v>
      </c>
      <c r="Z68" s="6">
        <f t="shared" si="4"/>
        <v>0.29899999999999999</v>
      </c>
      <c r="AB68" s="4"/>
      <c r="AC68" s="4">
        <v>1</v>
      </c>
      <c r="AJ68" s="6"/>
      <c r="AK68" s="6"/>
    </row>
    <row r="69" spans="1:37" x14ac:dyDescent="0.25">
      <c r="A69" s="4">
        <v>62</v>
      </c>
      <c r="B69" s="4">
        <v>6</v>
      </c>
      <c r="C69" s="4">
        <v>7</v>
      </c>
      <c r="D69" s="4">
        <v>2014</v>
      </c>
      <c r="E69" s="4">
        <v>2</v>
      </c>
      <c r="F69" s="4">
        <v>60</v>
      </c>
      <c r="G69" s="4">
        <v>30</v>
      </c>
      <c r="H69" s="4">
        <v>213.1</v>
      </c>
      <c r="I69" s="4">
        <v>246.2</v>
      </c>
      <c r="J69" s="4">
        <v>32.4</v>
      </c>
      <c r="K69" s="4">
        <v>98.4</v>
      </c>
      <c r="L69" s="4">
        <v>392.5</v>
      </c>
      <c r="M69" s="4">
        <v>0</v>
      </c>
      <c r="N69" s="4">
        <v>0.89500000000000002</v>
      </c>
      <c r="O69" s="4">
        <v>0.24399999999999999</v>
      </c>
      <c r="P69" s="4">
        <v>213.1</v>
      </c>
      <c r="R69" s="4">
        <f t="shared" si="6"/>
        <v>120</v>
      </c>
      <c r="T69" s="4">
        <f t="shared" si="7"/>
        <v>625.59999999999991</v>
      </c>
      <c r="V69" s="6">
        <f t="shared" si="8"/>
        <v>0.19181585677749363</v>
      </c>
      <c r="X69" s="71">
        <f t="shared" ref="X69:X91" si="9">AVERAGE(P67:P69)</f>
        <v>247.5</v>
      </c>
      <c r="Z69" s="6">
        <f t="shared" ref="Z69:Z91" si="10">AVERAGE(N67:N69)</f>
        <v>0.59699999999999998</v>
      </c>
      <c r="AB69" s="4"/>
      <c r="AC69" s="4">
        <v>2</v>
      </c>
      <c r="AJ69" s="6"/>
      <c r="AK69" s="6"/>
    </row>
    <row r="70" spans="1:37" x14ac:dyDescent="0.25">
      <c r="A70" s="4">
        <v>62</v>
      </c>
      <c r="B70" s="4">
        <v>7</v>
      </c>
      <c r="C70" s="4">
        <v>7</v>
      </c>
      <c r="D70" s="4">
        <v>2014</v>
      </c>
      <c r="E70" s="4">
        <v>2</v>
      </c>
      <c r="F70" s="4">
        <v>60</v>
      </c>
      <c r="G70" s="4">
        <v>30</v>
      </c>
      <c r="H70" s="4">
        <v>232.3</v>
      </c>
      <c r="I70" s="4">
        <v>256.8</v>
      </c>
      <c r="J70" s="4">
        <v>23.9</v>
      </c>
      <c r="K70" s="4">
        <v>80.599999999999994</v>
      </c>
      <c r="L70" s="4">
        <v>397.6</v>
      </c>
      <c r="M70" s="4">
        <v>1</v>
      </c>
      <c r="N70" s="4">
        <v>1.2130000000000001</v>
      </c>
      <c r="O70" s="4">
        <v>0.23400000000000001</v>
      </c>
      <c r="P70" s="4">
        <v>232.3</v>
      </c>
      <c r="R70" s="4">
        <f t="shared" si="6"/>
        <v>180</v>
      </c>
      <c r="T70" s="4">
        <f t="shared" si="7"/>
        <v>882.39999999999986</v>
      </c>
      <c r="V70" s="6">
        <f t="shared" si="8"/>
        <v>0.20398912058023574</v>
      </c>
      <c r="X70" s="71">
        <f t="shared" si="9"/>
        <v>242.43333333333331</v>
      </c>
      <c r="Z70" s="6">
        <f t="shared" si="10"/>
        <v>0.80233333333333334</v>
      </c>
      <c r="AB70" s="4"/>
      <c r="AC70" s="4">
        <v>3</v>
      </c>
      <c r="AJ70" s="6"/>
      <c r="AK70" s="6"/>
    </row>
    <row r="71" spans="1:37" x14ac:dyDescent="0.25">
      <c r="A71" s="1">
        <v>62</v>
      </c>
      <c r="B71" s="1">
        <v>9</v>
      </c>
      <c r="C71" s="1">
        <v>7</v>
      </c>
      <c r="D71" s="1">
        <v>2014</v>
      </c>
      <c r="E71" s="1">
        <v>2</v>
      </c>
      <c r="F71" s="1">
        <v>60</v>
      </c>
      <c r="G71" s="1">
        <v>30</v>
      </c>
      <c r="H71" s="1">
        <v>213.1</v>
      </c>
      <c r="I71" s="1">
        <v>249.4</v>
      </c>
      <c r="J71" s="1">
        <v>35.700000000000003</v>
      </c>
      <c r="K71" s="1">
        <v>77.5</v>
      </c>
      <c r="L71" s="1">
        <v>391.3</v>
      </c>
      <c r="M71" s="1">
        <v>0</v>
      </c>
      <c r="N71" s="1">
        <v>0.81200000000000006</v>
      </c>
      <c r="O71" s="1">
        <v>0.24099999999999999</v>
      </c>
      <c r="P71" s="1">
        <v>213.1</v>
      </c>
      <c r="Q71" s="1"/>
      <c r="R71" s="1">
        <f t="shared" si="6"/>
        <v>180</v>
      </c>
      <c r="S71" s="1"/>
      <c r="T71" s="1">
        <f t="shared" si="7"/>
        <v>752.4</v>
      </c>
      <c r="U71" s="1"/>
      <c r="V71" s="3">
        <f t="shared" si="8"/>
        <v>0.23923444976076555</v>
      </c>
      <c r="X71" s="44">
        <f t="shared" si="9"/>
        <v>219.5</v>
      </c>
      <c r="Z71" s="3">
        <f t="shared" si="10"/>
        <v>0.97333333333333327</v>
      </c>
      <c r="AB71" s="4"/>
      <c r="AC71" s="4">
        <v>4</v>
      </c>
      <c r="AJ71" s="6"/>
      <c r="AK71" s="6"/>
    </row>
    <row r="72" spans="1:37" x14ac:dyDescent="0.25">
      <c r="A72" s="4">
        <v>62</v>
      </c>
      <c r="B72" s="4">
        <v>11</v>
      </c>
      <c r="C72" s="4">
        <v>7</v>
      </c>
      <c r="D72" s="4">
        <v>2014</v>
      </c>
      <c r="E72" s="4">
        <v>4</v>
      </c>
      <c r="F72" s="4">
        <v>120</v>
      </c>
      <c r="G72" s="4">
        <v>30</v>
      </c>
      <c r="H72" s="4">
        <v>219.8</v>
      </c>
      <c r="I72" s="4">
        <v>279.7</v>
      </c>
      <c r="J72" s="4">
        <v>59.3</v>
      </c>
      <c r="K72" s="4">
        <v>85.9</v>
      </c>
      <c r="L72" s="4">
        <v>420.3</v>
      </c>
      <c r="M72" s="4">
        <v>0</v>
      </c>
      <c r="N72" s="4">
        <v>0.48899999999999999</v>
      </c>
      <c r="O72" s="4">
        <v>0.42899999999999999</v>
      </c>
      <c r="P72" s="4">
        <v>219.8</v>
      </c>
      <c r="R72" s="4">
        <f t="shared" si="6"/>
        <v>240</v>
      </c>
      <c r="T72" s="4">
        <f t="shared" si="7"/>
        <v>785.90000000000009</v>
      </c>
      <c r="V72" s="6">
        <f t="shared" si="8"/>
        <v>0.30538236416846926</v>
      </c>
      <c r="X72" s="71">
        <f t="shared" si="9"/>
        <v>221.73333333333335</v>
      </c>
      <c r="Z72" s="6">
        <f t="shared" si="10"/>
        <v>0.83800000000000008</v>
      </c>
      <c r="AB72" s="4"/>
      <c r="AC72" s="4">
        <v>5</v>
      </c>
      <c r="AJ72" s="6"/>
      <c r="AK72" s="6"/>
    </row>
    <row r="73" spans="1:37" x14ac:dyDescent="0.25">
      <c r="A73" s="4">
        <v>62</v>
      </c>
      <c r="B73" s="4">
        <v>16</v>
      </c>
      <c r="C73" s="4">
        <v>7</v>
      </c>
      <c r="D73" s="4">
        <v>2014</v>
      </c>
      <c r="E73" s="4">
        <v>4</v>
      </c>
      <c r="F73" s="4">
        <v>120</v>
      </c>
      <c r="G73" s="4">
        <v>30</v>
      </c>
      <c r="H73" s="4">
        <v>296</v>
      </c>
      <c r="I73" s="4">
        <v>351.8</v>
      </c>
      <c r="J73" s="4">
        <v>55.1</v>
      </c>
      <c r="K73" s="4">
        <v>82.2</v>
      </c>
      <c r="L73" s="4">
        <v>493.3</v>
      </c>
      <c r="M73" s="4">
        <v>0</v>
      </c>
      <c r="N73" s="4">
        <v>0.52600000000000002</v>
      </c>
      <c r="O73" s="4">
        <v>0.34100000000000003</v>
      </c>
      <c r="P73" s="4">
        <v>296</v>
      </c>
      <c r="R73" s="4">
        <f t="shared" si="6"/>
        <v>300</v>
      </c>
      <c r="T73" s="4">
        <f t="shared" si="7"/>
        <v>880.90000000000009</v>
      </c>
      <c r="V73" s="6">
        <f t="shared" si="8"/>
        <v>0.34056079010103302</v>
      </c>
      <c r="X73" s="71">
        <f t="shared" si="9"/>
        <v>242.96666666666667</v>
      </c>
      <c r="Z73" s="6">
        <f t="shared" si="10"/>
        <v>0.6090000000000001</v>
      </c>
      <c r="AB73" s="4"/>
      <c r="AC73" s="4">
        <v>6</v>
      </c>
      <c r="AE73" s="1">
        <v>180</v>
      </c>
      <c r="AF73" s="1">
        <v>752.4</v>
      </c>
      <c r="AG73" s="3">
        <f>AE73/AF73</f>
        <v>0.23923444976076555</v>
      </c>
      <c r="AJ73" s="6"/>
      <c r="AK73" s="6"/>
    </row>
    <row r="74" spans="1:37" x14ac:dyDescent="0.25">
      <c r="A74" s="1">
        <v>62</v>
      </c>
      <c r="B74" s="1">
        <v>18</v>
      </c>
      <c r="C74" s="1">
        <v>7</v>
      </c>
      <c r="D74" s="1">
        <v>2014</v>
      </c>
      <c r="E74" s="1">
        <v>4</v>
      </c>
      <c r="F74" s="1">
        <v>120</v>
      </c>
      <c r="G74" s="1">
        <v>30</v>
      </c>
      <c r="H74" s="1">
        <v>349</v>
      </c>
      <c r="I74" s="1">
        <v>437.2</v>
      </c>
      <c r="J74" s="1">
        <v>87.6</v>
      </c>
      <c r="K74" s="1">
        <v>83.4</v>
      </c>
      <c r="L74" s="1">
        <v>578.4</v>
      </c>
      <c r="M74" s="1">
        <v>0</v>
      </c>
      <c r="N74" s="1">
        <v>0.33100000000000002</v>
      </c>
      <c r="O74" s="1">
        <v>0.27500000000000002</v>
      </c>
      <c r="P74" s="1">
        <v>349</v>
      </c>
      <c r="Q74" s="1"/>
      <c r="R74" s="1">
        <f t="shared" si="6"/>
        <v>360</v>
      </c>
      <c r="S74" s="1"/>
      <c r="T74" s="1">
        <f t="shared" si="7"/>
        <v>1068.7</v>
      </c>
      <c r="U74" s="1"/>
      <c r="V74" s="3">
        <f t="shared" si="8"/>
        <v>0.33685786469542434</v>
      </c>
      <c r="X74" s="44">
        <f t="shared" si="9"/>
        <v>288.26666666666665</v>
      </c>
      <c r="Z74" s="3">
        <f t="shared" si="10"/>
        <v>0.44866666666666671</v>
      </c>
      <c r="AB74" s="4"/>
      <c r="AC74" s="4">
        <v>7</v>
      </c>
      <c r="AE74" s="1">
        <v>360</v>
      </c>
      <c r="AF74" s="1">
        <v>1068.7</v>
      </c>
      <c r="AG74" s="3">
        <f t="shared" ref="AG74:AG75" si="11">AE74/AF74</f>
        <v>0.33685786469542434</v>
      </c>
      <c r="AJ74" s="6"/>
      <c r="AK74" s="6"/>
    </row>
    <row r="75" spans="1:37" x14ac:dyDescent="0.25">
      <c r="A75" s="4">
        <v>62</v>
      </c>
      <c r="B75" s="4">
        <v>20</v>
      </c>
      <c r="C75" s="4">
        <v>7</v>
      </c>
      <c r="D75" s="4">
        <v>2014</v>
      </c>
      <c r="E75" s="4">
        <v>8</v>
      </c>
      <c r="F75" s="4">
        <v>240</v>
      </c>
      <c r="G75" s="4">
        <v>30</v>
      </c>
      <c r="H75" s="4">
        <v>330.8</v>
      </c>
      <c r="I75" s="4">
        <v>462.6</v>
      </c>
      <c r="J75" s="4">
        <v>131.19999999999999</v>
      </c>
      <c r="K75" s="4">
        <v>85.9</v>
      </c>
      <c r="L75" s="4">
        <v>602.1</v>
      </c>
      <c r="M75" s="4">
        <v>0</v>
      </c>
      <c r="N75" s="4">
        <v>0.221</v>
      </c>
      <c r="O75" s="4">
        <v>0.51900000000000002</v>
      </c>
      <c r="P75" s="4">
        <v>330.8</v>
      </c>
      <c r="R75" s="4">
        <f t="shared" si="6"/>
        <v>480</v>
      </c>
      <c r="T75" s="4">
        <f t="shared" si="7"/>
        <v>1251.5999999999999</v>
      </c>
      <c r="V75" s="6">
        <f t="shared" si="8"/>
        <v>0.38350910834132312</v>
      </c>
      <c r="X75" s="71">
        <f t="shared" si="9"/>
        <v>325.26666666666665</v>
      </c>
      <c r="Z75" s="6">
        <f t="shared" si="10"/>
        <v>0.35933333333333334</v>
      </c>
      <c r="AB75" s="4"/>
      <c r="AC75" s="4">
        <v>8</v>
      </c>
      <c r="AE75" s="1">
        <v>960</v>
      </c>
      <c r="AF75" s="1">
        <v>1793</v>
      </c>
      <c r="AG75" s="3">
        <f t="shared" si="11"/>
        <v>0.53541550474065813</v>
      </c>
      <c r="AJ75" s="6"/>
      <c r="AK75" s="6"/>
    </row>
    <row r="76" spans="1:37" x14ac:dyDescent="0.25">
      <c r="A76" s="4">
        <v>62</v>
      </c>
      <c r="B76" s="4">
        <v>25</v>
      </c>
      <c r="C76" s="4">
        <v>7</v>
      </c>
      <c r="D76" s="4">
        <v>2014</v>
      </c>
      <c r="E76" s="4">
        <v>8</v>
      </c>
      <c r="F76" s="4">
        <v>240</v>
      </c>
      <c r="G76" s="4">
        <v>30</v>
      </c>
      <c r="H76" s="4">
        <v>316.7</v>
      </c>
      <c r="I76" s="4">
        <v>402.1</v>
      </c>
      <c r="J76" s="4">
        <v>84.8</v>
      </c>
      <c r="K76" s="4">
        <v>83.5</v>
      </c>
      <c r="L76" s="4">
        <v>543</v>
      </c>
      <c r="M76" s="4">
        <v>0</v>
      </c>
      <c r="N76" s="4">
        <v>0.34200000000000003</v>
      </c>
      <c r="O76" s="4">
        <v>0.59699999999999998</v>
      </c>
      <c r="P76" s="4">
        <v>316.7</v>
      </c>
      <c r="R76" s="4">
        <f>F74+F75+F76</f>
        <v>600</v>
      </c>
      <c r="T76" s="4">
        <f t="shared" si="7"/>
        <v>1301.9000000000001</v>
      </c>
      <c r="V76" s="6">
        <f>R76/T76</f>
        <v>0.46086488977648049</v>
      </c>
      <c r="W76" s="6"/>
      <c r="X76" s="71">
        <f t="shared" si="9"/>
        <v>332.16666666666669</v>
      </c>
      <c r="Z76" s="6">
        <f t="shared" si="10"/>
        <v>0.29800000000000004</v>
      </c>
      <c r="AB76" s="4"/>
      <c r="AC76" s="4">
        <v>9</v>
      </c>
      <c r="AE76" s="1">
        <v>1405</v>
      </c>
      <c r="AF76" s="1">
        <v>5924.3</v>
      </c>
      <c r="AG76" s="3">
        <f t="shared" ref="AG76:AG80" si="12">AE76/AF76</f>
        <v>0.23715882045136133</v>
      </c>
      <c r="AJ76" s="6"/>
      <c r="AK76" s="6"/>
    </row>
    <row r="77" spans="1:37" x14ac:dyDescent="0.25">
      <c r="A77" s="1">
        <v>62</v>
      </c>
      <c r="B77" s="1">
        <v>4</v>
      </c>
      <c r="C77" s="1">
        <v>8</v>
      </c>
      <c r="D77" s="1">
        <v>2014</v>
      </c>
      <c r="E77" s="1">
        <v>8</v>
      </c>
      <c r="F77" s="1">
        <v>480</v>
      </c>
      <c r="G77" s="1">
        <v>30</v>
      </c>
      <c r="H77" s="1">
        <v>586.1</v>
      </c>
      <c r="I77" s="1">
        <v>928.3</v>
      </c>
      <c r="J77" s="1">
        <v>341.5</v>
      </c>
      <c r="K77" s="1">
        <v>79.7</v>
      </c>
      <c r="L77" s="1">
        <v>1068.5999999999999</v>
      </c>
      <c r="M77" s="1">
        <v>0</v>
      </c>
      <c r="N77" s="1">
        <v>8.5000000000000006E-2</v>
      </c>
      <c r="O77" s="1">
        <v>0.51700000000000002</v>
      </c>
      <c r="P77" s="1">
        <v>586.1</v>
      </c>
      <c r="Q77" s="1"/>
      <c r="R77" s="1">
        <f t="shared" ref="R77:R87" si="13">F75+F76+F77</f>
        <v>960</v>
      </c>
      <c r="S77" s="1"/>
      <c r="T77" s="1">
        <f t="shared" si="7"/>
        <v>1793</v>
      </c>
      <c r="U77" s="1"/>
      <c r="V77" s="3">
        <f t="shared" ref="V77:V85" si="14">R77/T77</f>
        <v>0.53541550474065813</v>
      </c>
      <c r="X77" s="44">
        <f t="shared" si="9"/>
        <v>411.2</v>
      </c>
      <c r="Z77" s="3">
        <f t="shared" si="10"/>
        <v>0.216</v>
      </c>
      <c r="AB77" s="4"/>
      <c r="AC77" s="4">
        <v>10</v>
      </c>
      <c r="AE77" s="1">
        <v>1094</v>
      </c>
      <c r="AF77" s="1">
        <v>7200</v>
      </c>
      <c r="AG77" s="3">
        <f t="shared" si="12"/>
        <v>0.15194444444444444</v>
      </c>
      <c r="AJ77" s="6"/>
      <c r="AK77" s="6"/>
    </row>
    <row r="78" spans="1:37" x14ac:dyDescent="0.25">
      <c r="A78" s="4">
        <v>62</v>
      </c>
      <c r="B78" s="4">
        <v>6</v>
      </c>
      <c r="C78" s="4">
        <v>8</v>
      </c>
      <c r="D78" s="4">
        <v>2014</v>
      </c>
      <c r="E78" s="4">
        <v>16</v>
      </c>
      <c r="F78" s="4">
        <v>480</v>
      </c>
      <c r="G78" s="4">
        <v>30</v>
      </c>
      <c r="H78" s="4">
        <v>833.5</v>
      </c>
      <c r="I78" s="4">
        <v>1712.4</v>
      </c>
      <c r="J78" s="4">
        <v>878.3</v>
      </c>
      <c r="K78" s="4">
        <v>78.8</v>
      </c>
      <c r="L78" s="4">
        <v>1855.8</v>
      </c>
      <c r="M78" s="4">
        <v>0</v>
      </c>
      <c r="N78" s="4">
        <v>3.3000000000000002E-2</v>
      </c>
      <c r="O78" s="4">
        <v>0.28000000000000003</v>
      </c>
      <c r="P78" s="4">
        <v>833.5</v>
      </c>
      <c r="R78" s="4">
        <f t="shared" si="13"/>
        <v>1200</v>
      </c>
      <c r="T78" s="4">
        <f t="shared" si="7"/>
        <v>3042.8</v>
      </c>
      <c r="V78" s="6">
        <f t="shared" si="14"/>
        <v>0.39437360326015508</v>
      </c>
      <c r="X78" s="71">
        <f t="shared" si="9"/>
        <v>578.76666666666665</v>
      </c>
      <c r="Z78" s="6">
        <f t="shared" si="10"/>
        <v>0.15333333333333335</v>
      </c>
      <c r="AB78" s="4"/>
      <c r="AC78" s="4">
        <v>11</v>
      </c>
      <c r="AE78" s="1">
        <v>551</v>
      </c>
      <c r="AF78" s="1">
        <v>7200</v>
      </c>
      <c r="AG78" s="3">
        <f t="shared" si="12"/>
        <v>7.6527777777777778E-2</v>
      </c>
      <c r="AJ78" s="6"/>
      <c r="AK78" s="6"/>
    </row>
    <row r="79" spans="1:37" x14ac:dyDescent="0.25">
      <c r="A79" s="4">
        <v>62</v>
      </c>
      <c r="B79" s="4">
        <v>8</v>
      </c>
      <c r="C79" s="4">
        <v>8</v>
      </c>
      <c r="D79" s="4">
        <v>2014</v>
      </c>
      <c r="E79" s="4">
        <v>16</v>
      </c>
      <c r="F79" s="4">
        <v>480</v>
      </c>
      <c r="G79" s="4">
        <v>30</v>
      </c>
      <c r="H79" s="4">
        <v>632.29999999999995</v>
      </c>
      <c r="I79" s="4">
        <v>1811.9</v>
      </c>
      <c r="J79" s="4">
        <v>1179</v>
      </c>
      <c r="K79" s="4">
        <v>83.6</v>
      </c>
      <c r="L79" s="4">
        <v>1957</v>
      </c>
      <c r="M79" s="4">
        <v>0</v>
      </c>
      <c r="N79" s="4">
        <v>2.5000000000000001E-2</v>
      </c>
      <c r="O79" s="4">
        <v>0.26500000000000001</v>
      </c>
      <c r="P79" s="4">
        <v>632.29999999999995</v>
      </c>
      <c r="R79" s="4">
        <f t="shared" si="13"/>
        <v>1440</v>
      </c>
      <c r="T79" s="4">
        <f t="shared" si="7"/>
        <v>4452.6000000000004</v>
      </c>
      <c r="V79" s="6">
        <f t="shared" si="14"/>
        <v>0.32340654898261689</v>
      </c>
      <c r="X79" s="71">
        <f t="shared" si="9"/>
        <v>683.96666666666658</v>
      </c>
      <c r="Z79" s="6">
        <f t="shared" si="10"/>
        <v>4.766666666666667E-2</v>
      </c>
      <c r="AB79" s="4"/>
      <c r="AC79" s="4">
        <v>12</v>
      </c>
      <c r="AE79" s="1">
        <v>828</v>
      </c>
      <c r="AF79" s="1">
        <v>7200</v>
      </c>
      <c r="AG79" s="3">
        <f t="shared" si="12"/>
        <v>0.115</v>
      </c>
      <c r="AJ79" s="6"/>
      <c r="AK79" s="6"/>
    </row>
    <row r="80" spans="1:37" x14ac:dyDescent="0.25">
      <c r="A80" s="1">
        <v>62</v>
      </c>
      <c r="B80" s="1">
        <v>10</v>
      </c>
      <c r="C80" s="1">
        <v>8</v>
      </c>
      <c r="D80" s="1">
        <v>2014</v>
      </c>
      <c r="E80" s="1">
        <v>16</v>
      </c>
      <c r="F80" s="1">
        <v>445</v>
      </c>
      <c r="G80" s="1">
        <v>27</v>
      </c>
      <c r="H80" s="1">
        <v>797.4</v>
      </c>
      <c r="I80" s="1">
        <v>2400</v>
      </c>
      <c r="J80" s="1">
        <v>1602.1</v>
      </c>
      <c r="K80" s="1">
        <v>74.900000000000006</v>
      </c>
      <c r="L80" s="1">
        <v>2531.6999999999998</v>
      </c>
      <c r="M80" s="1">
        <v>0</v>
      </c>
      <c r="N80" s="1">
        <v>1.6E-2</v>
      </c>
      <c r="O80" s="1">
        <v>0.185</v>
      </c>
      <c r="P80" s="1">
        <v>797.4</v>
      </c>
      <c r="Q80" s="1"/>
      <c r="R80" s="1">
        <f t="shared" si="13"/>
        <v>1405</v>
      </c>
      <c r="S80" s="1"/>
      <c r="T80" s="1">
        <f t="shared" si="7"/>
        <v>5924.3</v>
      </c>
      <c r="U80" s="1"/>
      <c r="V80" s="3">
        <f t="shared" si="14"/>
        <v>0.23715882045136133</v>
      </c>
      <c r="X80" s="44">
        <f t="shared" si="9"/>
        <v>754.4</v>
      </c>
      <c r="Z80" s="3">
        <f t="shared" si="10"/>
        <v>2.466666666666667E-2</v>
      </c>
      <c r="AB80" s="4"/>
      <c r="AC80" s="4">
        <v>13</v>
      </c>
      <c r="AE80" s="1">
        <v>288</v>
      </c>
      <c r="AF80" s="1">
        <v>7200</v>
      </c>
      <c r="AG80" s="3">
        <f t="shared" si="12"/>
        <v>0.04</v>
      </c>
      <c r="AJ80" s="6"/>
      <c r="AK80" s="6"/>
    </row>
    <row r="81" spans="1:37" x14ac:dyDescent="0.25">
      <c r="A81" s="4">
        <v>62</v>
      </c>
      <c r="B81" s="4">
        <v>12</v>
      </c>
      <c r="C81" s="4">
        <v>8</v>
      </c>
      <c r="D81" s="4">
        <v>2014</v>
      </c>
      <c r="E81" s="4">
        <v>32</v>
      </c>
      <c r="F81" s="4">
        <v>456</v>
      </c>
      <c r="G81" s="4">
        <v>14</v>
      </c>
      <c r="H81" s="4">
        <v>439.3</v>
      </c>
      <c r="I81" s="4">
        <v>2400</v>
      </c>
      <c r="J81" s="4">
        <v>1960.4</v>
      </c>
      <c r="K81" s="4">
        <v>40.9</v>
      </c>
      <c r="L81" s="4">
        <v>2467.3000000000002</v>
      </c>
      <c r="M81" s="4">
        <v>0</v>
      </c>
      <c r="N81" s="4">
        <v>7.0000000000000001E-3</v>
      </c>
      <c r="O81" s="4">
        <v>0.19</v>
      </c>
      <c r="P81" s="4">
        <v>439.3</v>
      </c>
      <c r="R81" s="4">
        <f t="shared" si="13"/>
        <v>1381</v>
      </c>
      <c r="T81" s="4">
        <f t="shared" si="7"/>
        <v>6611.9</v>
      </c>
      <c r="V81" s="6">
        <f t="shared" si="14"/>
        <v>0.20886583281658827</v>
      </c>
      <c r="X81" s="71">
        <f t="shared" si="9"/>
        <v>622.99999999999989</v>
      </c>
      <c r="Z81" s="6">
        <f t="shared" si="10"/>
        <v>1.6E-2</v>
      </c>
      <c r="AB81" s="4"/>
      <c r="AC81" s="4">
        <v>14</v>
      </c>
      <c r="AJ81" s="6"/>
      <c r="AK81" s="6"/>
    </row>
    <row r="82" spans="1:37" x14ac:dyDescent="0.25">
      <c r="A82" s="4">
        <v>62</v>
      </c>
      <c r="B82" s="4">
        <v>13</v>
      </c>
      <c r="C82" s="4">
        <v>8</v>
      </c>
      <c r="D82" s="4">
        <v>2014</v>
      </c>
      <c r="E82" s="4">
        <v>32</v>
      </c>
      <c r="F82" s="4">
        <v>342</v>
      </c>
      <c r="G82" s="4">
        <v>10</v>
      </c>
      <c r="H82" s="4">
        <v>383.1</v>
      </c>
      <c r="I82" s="4">
        <v>2400</v>
      </c>
      <c r="J82" s="4">
        <v>2016.7</v>
      </c>
      <c r="K82" s="4">
        <v>30</v>
      </c>
      <c r="L82" s="4">
        <v>2447.6999999999998</v>
      </c>
      <c r="M82" s="4">
        <v>0</v>
      </c>
      <c r="N82" s="4">
        <v>5.0000000000000001E-3</v>
      </c>
      <c r="O82" s="4">
        <v>0.14299999999999999</v>
      </c>
      <c r="P82" s="4">
        <v>383.1</v>
      </c>
      <c r="R82" s="4">
        <f t="shared" si="13"/>
        <v>1243</v>
      </c>
      <c r="T82" s="4">
        <f t="shared" si="7"/>
        <v>7200</v>
      </c>
      <c r="V82" s="6">
        <f t="shared" si="14"/>
        <v>0.1726388888888889</v>
      </c>
      <c r="X82" s="71">
        <f t="shared" si="9"/>
        <v>539.93333333333339</v>
      </c>
      <c r="Z82" s="6">
        <f t="shared" si="10"/>
        <v>9.3333333333333341E-3</v>
      </c>
      <c r="AB82" s="4"/>
      <c r="AC82" s="4">
        <v>15</v>
      </c>
      <c r="AJ82" s="6"/>
      <c r="AK82" s="6"/>
    </row>
    <row r="83" spans="1:37" x14ac:dyDescent="0.25">
      <c r="A83" s="1">
        <v>62</v>
      </c>
      <c r="B83" s="1">
        <v>14</v>
      </c>
      <c r="C83" s="1">
        <v>8</v>
      </c>
      <c r="D83" s="1">
        <v>2014</v>
      </c>
      <c r="E83" s="1">
        <v>32</v>
      </c>
      <c r="F83" s="1">
        <v>296</v>
      </c>
      <c r="G83" s="1">
        <v>9</v>
      </c>
      <c r="H83" s="1">
        <v>674.6</v>
      </c>
      <c r="I83" s="1">
        <v>2400</v>
      </c>
      <c r="J83" s="1">
        <v>1725.2</v>
      </c>
      <c r="K83" s="1">
        <v>25.8</v>
      </c>
      <c r="L83" s="1">
        <v>2442.5</v>
      </c>
      <c r="M83" s="1">
        <v>0</v>
      </c>
      <c r="N83" s="1">
        <v>5.0000000000000001E-3</v>
      </c>
      <c r="O83" s="1">
        <v>0.123</v>
      </c>
      <c r="P83" s="1">
        <v>674.6</v>
      </c>
      <c r="Q83" s="1"/>
      <c r="R83" s="1">
        <f t="shared" si="13"/>
        <v>1094</v>
      </c>
      <c r="S83" s="1"/>
      <c r="T83" s="1">
        <f t="shared" si="7"/>
        <v>7200</v>
      </c>
      <c r="U83" s="1"/>
      <c r="V83" s="3">
        <f t="shared" si="14"/>
        <v>0.15194444444444444</v>
      </c>
      <c r="X83" s="44">
        <f t="shared" si="9"/>
        <v>499</v>
      </c>
      <c r="Z83" s="3">
        <f t="shared" si="10"/>
        <v>5.6666666666666671E-3</v>
      </c>
      <c r="AB83" s="4"/>
      <c r="AC83" s="4">
        <v>16</v>
      </c>
    </row>
    <row r="84" spans="1:37" x14ac:dyDescent="0.25">
      <c r="A84" s="4">
        <v>62</v>
      </c>
      <c r="B84" s="4">
        <v>17</v>
      </c>
      <c r="C84" s="4">
        <v>8</v>
      </c>
      <c r="D84" s="4">
        <v>2014</v>
      </c>
      <c r="E84" s="4">
        <v>64</v>
      </c>
      <c r="F84" s="4">
        <v>192</v>
      </c>
      <c r="G84" s="4">
        <v>3</v>
      </c>
      <c r="H84" s="4">
        <v>1549.7</v>
      </c>
      <c r="I84" s="4">
        <v>2400</v>
      </c>
      <c r="J84" s="4">
        <v>850.2</v>
      </c>
      <c r="K84" s="4">
        <v>8.9</v>
      </c>
      <c r="L84" s="4">
        <v>2414.3000000000002</v>
      </c>
      <c r="M84" s="4">
        <v>0</v>
      </c>
      <c r="N84" s="4">
        <v>2E-3</v>
      </c>
      <c r="O84" s="4">
        <v>0.08</v>
      </c>
      <c r="P84" s="4">
        <v>1549.7</v>
      </c>
      <c r="R84" s="4">
        <f t="shared" si="13"/>
        <v>830</v>
      </c>
      <c r="T84" s="4">
        <f t="shared" si="7"/>
        <v>7200</v>
      </c>
      <c r="V84" s="6">
        <f t="shared" si="14"/>
        <v>0.11527777777777778</v>
      </c>
      <c r="X84" s="71">
        <f t="shared" si="9"/>
        <v>869.13333333333333</v>
      </c>
      <c r="Z84" s="6">
        <f t="shared" si="10"/>
        <v>4.0000000000000001E-3</v>
      </c>
      <c r="AB84" s="4"/>
      <c r="AC84" s="4">
        <v>17</v>
      </c>
    </row>
    <row r="85" spans="1:37" x14ac:dyDescent="0.25">
      <c r="A85" s="4">
        <v>62</v>
      </c>
      <c r="B85" s="4">
        <v>18</v>
      </c>
      <c r="C85" s="4">
        <v>8</v>
      </c>
      <c r="D85" s="4">
        <v>2014</v>
      </c>
      <c r="E85" s="4">
        <v>64</v>
      </c>
      <c r="F85" s="4">
        <v>238</v>
      </c>
      <c r="G85" s="4">
        <v>3</v>
      </c>
      <c r="H85" s="4">
        <v>407.8</v>
      </c>
      <c r="I85" s="4">
        <v>2400</v>
      </c>
      <c r="J85" s="4">
        <v>1992.2</v>
      </c>
      <c r="K85" s="4">
        <v>8.1999999999999993</v>
      </c>
      <c r="L85" s="4">
        <v>2414.1</v>
      </c>
      <c r="M85" s="4">
        <v>0</v>
      </c>
      <c r="N85" s="4">
        <v>1E-3</v>
      </c>
      <c r="O85" s="4">
        <v>9.9000000000000005E-2</v>
      </c>
      <c r="P85" s="4">
        <v>407.8</v>
      </c>
      <c r="R85" s="4">
        <f t="shared" si="13"/>
        <v>726</v>
      </c>
      <c r="T85" s="4">
        <f t="shared" si="7"/>
        <v>7200</v>
      </c>
      <c r="V85" s="6">
        <f t="shared" si="14"/>
        <v>0.10083333333333333</v>
      </c>
      <c r="X85" s="71">
        <f t="shared" si="9"/>
        <v>877.36666666666679</v>
      </c>
      <c r="Z85" s="6">
        <f t="shared" si="10"/>
        <v>2.6666666666666666E-3</v>
      </c>
      <c r="AB85" s="4"/>
      <c r="AC85" s="4">
        <v>18</v>
      </c>
    </row>
    <row r="86" spans="1:37" x14ac:dyDescent="0.25">
      <c r="A86" s="1">
        <v>62</v>
      </c>
      <c r="B86" s="1">
        <v>19</v>
      </c>
      <c r="C86" s="1">
        <v>8</v>
      </c>
      <c r="D86" s="1">
        <v>2014</v>
      </c>
      <c r="E86" s="1">
        <v>64</v>
      </c>
      <c r="F86" s="1">
        <v>121</v>
      </c>
      <c r="G86" s="1">
        <v>1</v>
      </c>
      <c r="H86" s="1">
        <v>70.2</v>
      </c>
      <c r="I86" s="1">
        <v>2400</v>
      </c>
      <c r="J86" s="1">
        <v>2329.6999999999998</v>
      </c>
      <c r="K86" s="1">
        <v>2.6</v>
      </c>
      <c r="L86" s="1">
        <v>2404.8000000000002</v>
      </c>
      <c r="M86" s="1">
        <v>0</v>
      </c>
      <c r="N86" s="1">
        <v>0</v>
      </c>
      <c r="O86" s="1">
        <v>0.05</v>
      </c>
      <c r="P86" s="1">
        <v>70.2</v>
      </c>
      <c r="Q86" s="1"/>
      <c r="R86" s="1">
        <f t="shared" si="13"/>
        <v>551</v>
      </c>
      <c r="S86" s="1"/>
      <c r="T86" s="1">
        <f t="shared" ref="T86:T91" si="15">I84+I85+I86</f>
        <v>7200</v>
      </c>
      <c r="U86" s="1"/>
      <c r="V86" s="3">
        <f t="shared" ref="V86:V91" si="16">R86/T86</f>
        <v>7.6527777777777778E-2</v>
      </c>
      <c r="X86" s="44">
        <f t="shared" si="9"/>
        <v>675.9</v>
      </c>
      <c r="Z86" s="3">
        <f t="shared" si="10"/>
        <v>1E-3</v>
      </c>
      <c r="AB86" s="4"/>
      <c r="AC86" s="4">
        <v>19</v>
      </c>
    </row>
    <row r="87" spans="1:37" x14ac:dyDescent="0.25">
      <c r="A87" s="4">
        <v>62</v>
      </c>
      <c r="B87" s="4">
        <v>21</v>
      </c>
      <c r="C87" s="4">
        <v>8</v>
      </c>
      <c r="D87" s="4">
        <v>2014</v>
      </c>
      <c r="E87" s="4">
        <v>128</v>
      </c>
      <c r="F87" s="4">
        <v>256</v>
      </c>
      <c r="G87" s="4">
        <v>2</v>
      </c>
      <c r="H87" s="4">
        <v>1181.0999999999999</v>
      </c>
      <c r="I87" s="4">
        <v>2400</v>
      </c>
      <c r="J87" s="4">
        <v>1218.8</v>
      </c>
      <c r="K87" s="4">
        <v>4.5</v>
      </c>
      <c r="L87" s="4">
        <v>2409.6999999999998</v>
      </c>
      <c r="M87" s="4">
        <v>0</v>
      </c>
      <c r="N87" s="4">
        <v>1E-3</v>
      </c>
      <c r="O87" s="4">
        <v>0.107</v>
      </c>
      <c r="P87" s="4">
        <v>1181.0999999999999</v>
      </c>
      <c r="R87" s="4">
        <f t="shared" si="13"/>
        <v>615</v>
      </c>
      <c r="T87" s="4">
        <f t="shared" si="15"/>
        <v>7200</v>
      </c>
      <c r="V87" s="6">
        <f t="shared" si="16"/>
        <v>8.5416666666666669E-2</v>
      </c>
      <c r="X87" s="71">
        <f t="shared" si="9"/>
        <v>553.0333333333333</v>
      </c>
      <c r="Z87" s="6">
        <f t="shared" si="10"/>
        <v>6.6666666666666664E-4</v>
      </c>
      <c r="AB87" s="4"/>
      <c r="AC87" s="4">
        <v>20</v>
      </c>
    </row>
    <row r="88" spans="1:37" x14ac:dyDescent="0.25">
      <c r="A88" s="4">
        <v>62</v>
      </c>
      <c r="B88" s="4">
        <v>22</v>
      </c>
      <c r="C88" s="4">
        <v>8</v>
      </c>
      <c r="D88" s="4">
        <v>2014</v>
      </c>
      <c r="E88" s="4">
        <v>128</v>
      </c>
      <c r="F88" s="4">
        <v>379</v>
      </c>
      <c r="G88" s="4">
        <v>2</v>
      </c>
      <c r="H88" s="4">
        <v>149</v>
      </c>
      <c r="I88" s="4">
        <v>2400</v>
      </c>
      <c r="J88" s="4">
        <v>2250.9</v>
      </c>
      <c r="K88" s="4">
        <v>6</v>
      </c>
      <c r="L88" s="4">
        <v>2409.8000000000002</v>
      </c>
      <c r="M88" s="4">
        <v>0</v>
      </c>
      <c r="N88" s="4">
        <v>0</v>
      </c>
      <c r="O88" s="4">
        <v>0.158</v>
      </c>
      <c r="P88" s="4">
        <v>149</v>
      </c>
      <c r="R88" s="4">
        <f>F86+F87+F88</f>
        <v>756</v>
      </c>
      <c r="T88" s="4">
        <f t="shared" si="15"/>
        <v>7200</v>
      </c>
      <c r="V88" s="6">
        <f t="shared" si="16"/>
        <v>0.105</v>
      </c>
      <c r="X88" s="71">
        <f t="shared" si="9"/>
        <v>466.76666666666665</v>
      </c>
      <c r="Z88" s="6">
        <f t="shared" si="10"/>
        <v>3.3333333333333332E-4</v>
      </c>
      <c r="AB88" s="4"/>
      <c r="AC88" s="4">
        <v>21</v>
      </c>
    </row>
    <row r="89" spans="1:37" x14ac:dyDescent="0.25">
      <c r="A89" s="1">
        <v>62</v>
      </c>
      <c r="B89" s="1">
        <v>23</v>
      </c>
      <c r="C89" s="1">
        <v>8</v>
      </c>
      <c r="D89" s="1">
        <v>2014</v>
      </c>
      <c r="E89" s="1">
        <v>128</v>
      </c>
      <c r="F89" s="1">
        <v>193</v>
      </c>
      <c r="G89" s="1">
        <v>1</v>
      </c>
      <c r="H89" s="1">
        <v>63.3</v>
      </c>
      <c r="I89" s="1">
        <v>2400</v>
      </c>
      <c r="J89" s="1">
        <v>2336.6999999999998</v>
      </c>
      <c r="K89" s="1">
        <v>3.3</v>
      </c>
      <c r="L89" s="1">
        <v>2404.8000000000002</v>
      </c>
      <c r="M89" s="1">
        <v>0</v>
      </c>
      <c r="N89" s="1">
        <v>4.0000000000000001E-3</v>
      </c>
      <c r="O89" s="1">
        <v>0.08</v>
      </c>
      <c r="P89" s="1">
        <v>63.3</v>
      </c>
      <c r="Q89" s="1"/>
      <c r="R89" s="1">
        <f>F87+F88+F89</f>
        <v>828</v>
      </c>
      <c r="S89" s="1"/>
      <c r="T89" s="1">
        <f t="shared" si="15"/>
        <v>7200</v>
      </c>
      <c r="U89" s="1"/>
      <c r="V89" s="3">
        <f t="shared" si="16"/>
        <v>0.115</v>
      </c>
      <c r="X89" s="44">
        <f t="shared" si="9"/>
        <v>464.46666666666664</v>
      </c>
      <c r="Z89" s="3">
        <f t="shared" si="10"/>
        <v>1.6666666666666668E-3</v>
      </c>
      <c r="AB89" s="4"/>
      <c r="AC89" s="4">
        <v>22</v>
      </c>
    </row>
    <row r="90" spans="1:37" x14ac:dyDescent="0.25">
      <c r="A90" s="4">
        <v>62</v>
      </c>
      <c r="B90" s="4">
        <v>26</v>
      </c>
      <c r="C90" s="4">
        <v>8</v>
      </c>
      <c r="D90" s="4">
        <v>2014</v>
      </c>
      <c r="E90" s="4">
        <v>256</v>
      </c>
      <c r="F90" s="4">
        <v>93</v>
      </c>
      <c r="G90" s="4">
        <v>0</v>
      </c>
      <c r="H90" s="4">
        <v>25.3</v>
      </c>
      <c r="I90" s="4">
        <v>2400</v>
      </c>
      <c r="J90" s="4">
        <v>2374.6999999999998</v>
      </c>
      <c r="K90" s="4">
        <v>0</v>
      </c>
      <c r="L90" s="4">
        <v>2400</v>
      </c>
      <c r="M90" s="4">
        <v>0</v>
      </c>
      <c r="N90" s="4">
        <v>0</v>
      </c>
      <c r="O90" s="4">
        <v>3.9E-2</v>
      </c>
      <c r="P90" s="4">
        <v>25.3</v>
      </c>
      <c r="R90" s="4">
        <f>F88+F89+F90</f>
        <v>665</v>
      </c>
      <c r="T90" s="4">
        <f t="shared" si="15"/>
        <v>7200</v>
      </c>
      <c r="V90" s="6">
        <f t="shared" si="16"/>
        <v>9.2361111111111116E-2</v>
      </c>
      <c r="X90" s="71">
        <f t="shared" si="9"/>
        <v>79.2</v>
      </c>
      <c r="Z90" s="6">
        <f t="shared" si="10"/>
        <v>1.3333333333333333E-3</v>
      </c>
      <c r="AC90" s="4">
        <v>23</v>
      </c>
    </row>
    <row r="91" spans="1:37" x14ac:dyDescent="0.25">
      <c r="A91" s="1">
        <v>62</v>
      </c>
      <c r="B91" s="1">
        <v>27</v>
      </c>
      <c r="C91" s="1">
        <v>8</v>
      </c>
      <c r="D91" s="1">
        <v>2014</v>
      </c>
      <c r="E91" s="1">
        <v>256</v>
      </c>
      <c r="F91" s="1">
        <v>2</v>
      </c>
      <c r="G91" s="1">
        <v>0</v>
      </c>
      <c r="H91" s="1">
        <v>20.100000000000001</v>
      </c>
      <c r="I91" s="1">
        <v>2400</v>
      </c>
      <c r="J91" s="1">
        <v>2379.9</v>
      </c>
      <c r="K91" s="1">
        <v>0</v>
      </c>
      <c r="L91" s="1">
        <v>2400</v>
      </c>
      <c r="M91" s="1">
        <v>0</v>
      </c>
      <c r="N91" s="1">
        <v>0</v>
      </c>
      <c r="O91" s="1">
        <v>1E-3</v>
      </c>
      <c r="P91" s="1">
        <v>20.100000000000001</v>
      </c>
      <c r="Q91" s="1"/>
      <c r="R91" s="1">
        <f>F89+F90+F91</f>
        <v>288</v>
      </c>
      <c r="S91" s="1"/>
      <c r="T91" s="1">
        <f t="shared" si="15"/>
        <v>7200</v>
      </c>
      <c r="U91" s="1"/>
      <c r="V91" s="3">
        <f t="shared" si="16"/>
        <v>0.04</v>
      </c>
      <c r="X91" s="71">
        <f t="shared" si="9"/>
        <v>36.233333333333327</v>
      </c>
      <c r="Z91" s="3">
        <f t="shared" si="10"/>
        <v>1.3333333333333333E-3</v>
      </c>
      <c r="AC91" s="4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4"/>
  <sheetViews>
    <sheetView topLeftCell="N1" workbookViewId="0">
      <selection activeCell="Y8" sqref="Y8:AA16"/>
    </sheetView>
  </sheetViews>
  <sheetFormatPr defaultRowHeight="15" x14ac:dyDescent="0.25"/>
  <cols>
    <col min="1" max="20" width="9.140625" style="4"/>
    <col min="21" max="21" width="9.140625" style="6"/>
    <col min="22" max="26" width="9.140625" style="4"/>
    <col min="27" max="27" width="9.140625" style="6"/>
    <col min="29" max="16384" width="9.140625" style="4"/>
  </cols>
  <sheetData>
    <row r="1" spans="1:3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7</v>
      </c>
      <c r="S1" s="4" t="s">
        <v>71</v>
      </c>
      <c r="T1" s="4" t="s">
        <v>120</v>
      </c>
      <c r="U1" s="6" t="s">
        <v>33</v>
      </c>
      <c r="AE1" s="6"/>
    </row>
    <row r="2" spans="1:31" x14ac:dyDescent="0.25">
      <c r="AE2" s="6"/>
    </row>
    <row r="3" spans="1:31" x14ac:dyDescent="0.25">
      <c r="A3" s="4">
        <v>63</v>
      </c>
      <c r="B3" s="4">
        <v>24</v>
      </c>
      <c r="C3" s="4">
        <v>1</v>
      </c>
      <c r="D3" s="4">
        <v>2014</v>
      </c>
      <c r="E3" s="4">
        <v>2</v>
      </c>
      <c r="F3" s="4">
        <v>60</v>
      </c>
      <c r="G3" s="4">
        <v>30</v>
      </c>
      <c r="H3" s="4">
        <v>211.5</v>
      </c>
      <c r="I3" s="4">
        <v>264.39999999999998</v>
      </c>
      <c r="J3" s="4">
        <v>52.2</v>
      </c>
      <c r="K3" s="4">
        <v>27.5</v>
      </c>
      <c r="L3" s="4">
        <v>353.6</v>
      </c>
      <c r="M3" s="4">
        <v>0</v>
      </c>
      <c r="N3" s="4">
        <v>0.55600000000000005</v>
      </c>
      <c r="O3" s="4">
        <v>0.22700000000000001</v>
      </c>
      <c r="P3" s="4">
        <v>211.5</v>
      </c>
      <c r="W3" s="4">
        <v>1</v>
      </c>
      <c r="AE3" s="6"/>
    </row>
    <row r="4" spans="1:31" x14ac:dyDescent="0.25">
      <c r="A4" s="4">
        <v>63</v>
      </c>
      <c r="B4" s="4">
        <v>25</v>
      </c>
      <c r="C4" s="4">
        <v>1</v>
      </c>
      <c r="D4" s="4">
        <v>2014</v>
      </c>
      <c r="E4" s="4">
        <v>2</v>
      </c>
      <c r="F4" s="4">
        <v>60</v>
      </c>
      <c r="G4" s="4">
        <v>30</v>
      </c>
      <c r="H4" s="4">
        <v>150.6</v>
      </c>
      <c r="I4" s="4">
        <v>171.7</v>
      </c>
      <c r="J4" s="4">
        <v>20.5</v>
      </c>
      <c r="K4" s="4">
        <v>24.2</v>
      </c>
      <c r="L4" s="4">
        <v>261.3</v>
      </c>
      <c r="M4" s="4">
        <v>0</v>
      </c>
      <c r="N4" s="4">
        <v>1.415</v>
      </c>
      <c r="O4" s="4">
        <v>0.34899999999999998</v>
      </c>
      <c r="P4" s="4">
        <v>150.6</v>
      </c>
      <c r="W4" s="4">
        <v>2</v>
      </c>
      <c r="AE4" s="6"/>
    </row>
    <row r="5" spans="1:31" x14ac:dyDescent="0.25">
      <c r="A5" s="4">
        <v>63</v>
      </c>
      <c r="B5" s="4">
        <v>26</v>
      </c>
      <c r="C5" s="4">
        <v>1</v>
      </c>
      <c r="D5" s="4">
        <v>2014</v>
      </c>
      <c r="E5" s="4">
        <v>2</v>
      </c>
      <c r="F5" s="4">
        <v>60</v>
      </c>
      <c r="G5" s="4">
        <v>30</v>
      </c>
      <c r="H5" s="4">
        <v>140.69999999999999</v>
      </c>
      <c r="I5" s="4">
        <v>158</v>
      </c>
      <c r="J5" s="4">
        <v>16.7</v>
      </c>
      <c r="K5" s="4">
        <v>31.7</v>
      </c>
      <c r="L5" s="4">
        <v>243.1</v>
      </c>
      <c r="M5" s="4">
        <v>0</v>
      </c>
      <c r="N5" s="4">
        <v>1.7370000000000001</v>
      </c>
      <c r="O5" s="4">
        <v>0.38</v>
      </c>
      <c r="P5" s="4">
        <v>140.69999999999999</v>
      </c>
      <c r="S5" s="4">
        <f t="shared" ref="S5:S35" si="0">F3+F4+F5</f>
        <v>180</v>
      </c>
      <c r="T5" s="4">
        <f t="shared" ref="T5:T35" si="1">I3+I4+I5</f>
        <v>594.09999999999991</v>
      </c>
      <c r="U5" s="6">
        <f>S5/T5</f>
        <v>0.30297929641474503</v>
      </c>
      <c r="W5" s="4">
        <v>3</v>
      </c>
      <c r="Y5" s="6"/>
      <c r="AA5" s="4"/>
      <c r="AE5" s="6"/>
    </row>
    <row r="6" spans="1:31" x14ac:dyDescent="0.25">
      <c r="A6" s="1">
        <v>63</v>
      </c>
      <c r="B6" s="1">
        <v>28</v>
      </c>
      <c r="C6" s="1">
        <v>1</v>
      </c>
      <c r="D6" s="1">
        <v>2014</v>
      </c>
      <c r="E6" s="1">
        <v>2</v>
      </c>
      <c r="F6" s="1">
        <v>60</v>
      </c>
      <c r="G6" s="1">
        <v>30</v>
      </c>
      <c r="H6" s="1">
        <v>175.1</v>
      </c>
      <c r="I6" s="1">
        <v>191.5</v>
      </c>
      <c r="J6" s="1">
        <v>15.9</v>
      </c>
      <c r="K6" s="1">
        <v>28.4</v>
      </c>
      <c r="L6" s="1">
        <v>280.7</v>
      </c>
      <c r="M6" s="1">
        <v>0</v>
      </c>
      <c r="N6" s="1">
        <v>1.8240000000000001</v>
      </c>
      <c r="O6" s="1">
        <v>0.313</v>
      </c>
      <c r="P6" s="1">
        <v>175.1</v>
      </c>
      <c r="Q6" s="1"/>
      <c r="R6" s="1"/>
      <c r="S6" s="1">
        <f t="shared" si="0"/>
        <v>180</v>
      </c>
      <c r="T6" s="1">
        <f t="shared" si="1"/>
        <v>521.20000000000005</v>
      </c>
      <c r="U6" s="3">
        <f t="shared" ref="U6:U59" si="2">S6/T6</f>
        <v>0.34535686876438981</v>
      </c>
      <c r="W6" s="4">
        <v>4</v>
      </c>
      <c r="Y6" s="6"/>
      <c r="AA6" s="4"/>
      <c r="AE6" s="6"/>
    </row>
    <row r="7" spans="1:31" x14ac:dyDescent="0.25">
      <c r="A7" s="4">
        <v>63</v>
      </c>
      <c r="B7" s="4">
        <v>29</v>
      </c>
      <c r="C7" s="4">
        <v>1</v>
      </c>
      <c r="D7" s="4">
        <v>2014</v>
      </c>
      <c r="E7" s="4">
        <v>4</v>
      </c>
      <c r="F7" s="4">
        <v>120</v>
      </c>
      <c r="G7" s="4">
        <v>30</v>
      </c>
      <c r="H7" s="4">
        <v>183.9</v>
      </c>
      <c r="I7" s="4">
        <v>229.3</v>
      </c>
      <c r="J7" s="4">
        <v>44.8</v>
      </c>
      <c r="K7" s="4">
        <v>31.7</v>
      </c>
      <c r="L7" s="4">
        <v>315.5</v>
      </c>
      <c r="M7" s="4">
        <v>0</v>
      </c>
      <c r="N7" s="4">
        <v>0.64700000000000002</v>
      </c>
      <c r="O7" s="4">
        <v>0.52300000000000002</v>
      </c>
      <c r="P7" s="4">
        <v>183.9</v>
      </c>
      <c r="S7" s="4">
        <f t="shared" si="0"/>
        <v>240</v>
      </c>
      <c r="T7" s="4">
        <f t="shared" si="1"/>
        <v>578.79999999999995</v>
      </c>
      <c r="U7" s="6">
        <f t="shared" si="2"/>
        <v>0.41465100207325506</v>
      </c>
      <c r="W7" s="4">
        <v>5</v>
      </c>
      <c r="Y7" s="6"/>
      <c r="AA7" s="4"/>
      <c r="AE7" s="6"/>
    </row>
    <row r="8" spans="1:31" x14ac:dyDescent="0.25">
      <c r="A8" s="4">
        <v>63</v>
      </c>
      <c r="B8" s="4">
        <v>30</v>
      </c>
      <c r="C8" s="4">
        <v>1</v>
      </c>
      <c r="D8" s="4">
        <v>2014</v>
      </c>
      <c r="E8" s="4">
        <v>4</v>
      </c>
      <c r="F8" s="4">
        <v>120</v>
      </c>
      <c r="G8" s="4">
        <v>30</v>
      </c>
      <c r="H8" s="4">
        <v>149.4</v>
      </c>
      <c r="I8" s="4">
        <v>181</v>
      </c>
      <c r="J8" s="4">
        <v>31</v>
      </c>
      <c r="K8" s="4">
        <v>35.5</v>
      </c>
      <c r="L8" s="4">
        <v>266.3</v>
      </c>
      <c r="M8" s="4">
        <v>0</v>
      </c>
      <c r="N8" s="4">
        <v>0.93600000000000005</v>
      </c>
      <c r="O8" s="4">
        <v>0.66300000000000003</v>
      </c>
      <c r="P8" s="4">
        <v>149.4</v>
      </c>
      <c r="S8" s="4">
        <f t="shared" si="0"/>
        <v>300</v>
      </c>
      <c r="T8" s="4">
        <f t="shared" si="1"/>
        <v>601.79999999999995</v>
      </c>
      <c r="U8" s="6">
        <f t="shared" si="2"/>
        <v>0.49850448654037888</v>
      </c>
      <c r="W8" s="4">
        <v>6</v>
      </c>
      <c r="Y8" s="1">
        <v>180</v>
      </c>
      <c r="Z8" s="1">
        <v>521.20000000000005</v>
      </c>
      <c r="AA8" s="3">
        <f>Y8/Z8</f>
        <v>0.34535686876438981</v>
      </c>
      <c r="AE8" s="6"/>
    </row>
    <row r="9" spans="1:31" x14ac:dyDescent="0.25">
      <c r="A9" s="4">
        <v>63</v>
      </c>
      <c r="B9" s="4">
        <v>31</v>
      </c>
      <c r="C9" s="4">
        <v>1</v>
      </c>
      <c r="D9" s="4">
        <v>2014</v>
      </c>
      <c r="E9" s="4">
        <v>4</v>
      </c>
      <c r="F9" s="4">
        <v>120</v>
      </c>
      <c r="G9" s="4">
        <v>30</v>
      </c>
      <c r="H9" s="4">
        <v>154.69999999999999</v>
      </c>
      <c r="I9" s="4">
        <v>187.5</v>
      </c>
      <c r="J9" s="4">
        <v>32.200000000000003</v>
      </c>
      <c r="K9" s="4">
        <v>27.7</v>
      </c>
      <c r="L9" s="4">
        <v>272.8</v>
      </c>
      <c r="M9" s="4">
        <v>0</v>
      </c>
      <c r="N9" s="4">
        <v>0.90100000000000002</v>
      </c>
      <c r="O9" s="4">
        <v>0.64</v>
      </c>
      <c r="P9" s="4">
        <v>154.69999999999999</v>
      </c>
      <c r="S9" s="4">
        <f t="shared" si="0"/>
        <v>360</v>
      </c>
      <c r="T9" s="4">
        <f t="shared" si="1"/>
        <v>597.79999999999995</v>
      </c>
      <c r="U9" s="6">
        <f t="shared" si="2"/>
        <v>0.60220809635329542</v>
      </c>
      <c r="W9" s="4">
        <v>7</v>
      </c>
      <c r="Y9" s="1">
        <v>360</v>
      </c>
      <c r="Z9" s="1">
        <v>506.2</v>
      </c>
      <c r="AA9" s="3">
        <f t="shared" ref="AA9:AA16" si="3">Y9/Z9</f>
        <v>0.71118135124456738</v>
      </c>
      <c r="AE9" s="6"/>
    </row>
    <row r="10" spans="1:31" x14ac:dyDescent="0.25">
      <c r="A10" s="4">
        <v>63</v>
      </c>
      <c r="B10" s="4">
        <v>1</v>
      </c>
      <c r="C10" s="4">
        <v>2</v>
      </c>
      <c r="D10" s="4">
        <v>2014</v>
      </c>
      <c r="E10" s="4">
        <v>4</v>
      </c>
      <c r="F10" s="4">
        <v>120</v>
      </c>
      <c r="G10" s="4">
        <v>30</v>
      </c>
      <c r="H10" s="4">
        <v>143.30000000000001</v>
      </c>
      <c r="I10" s="4">
        <v>179.6</v>
      </c>
      <c r="J10" s="4">
        <v>35.700000000000003</v>
      </c>
      <c r="K10" s="4">
        <v>33</v>
      </c>
      <c r="L10" s="4">
        <v>263</v>
      </c>
      <c r="M10" s="4">
        <v>0</v>
      </c>
      <c r="N10" s="4">
        <v>0.81200000000000006</v>
      </c>
      <c r="O10" s="4">
        <v>0.66800000000000004</v>
      </c>
      <c r="P10" s="4">
        <v>143.30000000000001</v>
      </c>
      <c r="S10" s="4">
        <f t="shared" si="0"/>
        <v>360</v>
      </c>
      <c r="T10" s="4">
        <f t="shared" si="1"/>
        <v>548.1</v>
      </c>
      <c r="U10" s="6">
        <f t="shared" si="2"/>
        <v>0.65681444991789817</v>
      </c>
      <c r="W10" s="4">
        <v>8</v>
      </c>
      <c r="Y10" s="1">
        <v>720</v>
      </c>
      <c r="Z10" s="1">
        <v>599.9</v>
      </c>
      <c r="AA10" s="3">
        <f t="shared" si="3"/>
        <v>1.2002000333388898</v>
      </c>
      <c r="AE10" s="6"/>
    </row>
    <row r="11" spans="1:31" x14ac:dyDescent="0.25">
      <c r="A11" s="4">
        <v>63</v>
      </c>
      <c r="B11" s="4">
        <v>2</v>
      </c>
      <c r="C11" s="4">
        <v>2</v>
      </c>
      <c r="D11" s="4">
        <v>2014</v>
      </c>
      <c r="E11" s="4">
        <v>4</v>
      </c>
      <c r="F11" s="4">
        <v>120</v>
      </c>
      <c r="G11" s="4">
        <v>30</v>
      </c>
      <c r="H11" s="4">
        <v>124</v>
      </c>
      <c r="I11" s="4">
        <v>162.80000000000001</v>
      </c>
      <c r="J11" s="4">
        <v>38.200000000000003</v>
      </c>
      <c r="K11" s="4">
        <v>37.700000000000003</v>
      </c>
      <c r="L11" s="4">
        <v>247.1</v>
      </c>
      <c r="M11" s="4">
        <v>0</v>
      </c>
      <c r="N11" s="4">
        <v>0.75900000000000001</v>
      </c>
      <c r="O11" s="4">
        <v>0.73699999999999999</v>
      </c>
      <c r="P11" s="4">
        <v>124</v>
      </c>
      <c r="S11" s="4">
        <f t="shared" si="0"/>
        <v>360</v>
      </c>
      <c r="T11" s="4">
        <f t="shared" si="1"/>
        <v>529.90000000000009</v>
      </c>
      <c r="U11" s="6">
        <f t="shared" si="2"/>
        <v>0.67937346669182852</v>
      </c>
      <c r="W11" s="4">
        <v>9</v>
      </c>
      <c r="Y11" s="1">
        <v>1440</v>
      </c>
      <c r="Z11" s="1">
        <v>1159.5</v>
      </c>
      <c r="AA11" s="3">
        <f t="shared" si="3"/>
        <v>1.241914618369987</v>
      </c>
    </row>
    <row r="12" spans="1:31" x14ac:dyDescent="0.25">
      <c r="A12" s="1">
        <v>63</v>
      </c>
      <c r="B12" s="1">
        <v>3</v>
      </c>
      <c r="C12" s="1">
        <v>2</v>
      </c>
      <c r="D12" s="1">
        <v>2014</v>
      </c>
      <c r="E12" s="1">
        <v>4</v>
      </c>
      <c r="F12" s="1">
        <v>120</v>
      </c>
      <c r="G12" s="1">
        <v>30</v>
      </c>
      <c r="H12" s="1">
        <v>127.3</v>
      </c>
      <c r="I12" s="1">
        <v>163.80000000000001</v>
      </c>
      <c r="J12" s="1">
        <v>35.799999999999997</v>
      </c>
      <c r="K12" s="1">
        <v>29.7</v>
      </c>
      <c r="L12" s="1">
        <v>247.5</v>
      </c>
      <c r="M12" s="1">
        <v>0</v>
      </c>
      <c r="N12" s="1">
        <v>0.81</v>
      </c>
      <c r="O12" s="1">
        <v>0.73299999999999998</v>
      </c>
      <c r="P12" s="1">
        <v>127.3</v>
      </c>
      <c r="Q12" s="1"/>
      <c r="R12" s="1"/>
      <c r="S12" s="1">
        <f t="shared" si="0"/>
        <v>360</v>
      </c>
      <c r="T12" s="1">
        <f t="shared" si="1"/>
        <v>506.2</v>
      </c>
      <c r="U12" s="3">
        <f t="shared" si="2"/>
        <v>0.71118135124456738</v>
      </c>
      <c r="W12" s="4">
        <v>10</v>
      </c>
      <c r="Y12" s="1">
        <v>2880</v>
      </c>
      <c r="Z12" s="1">
        <v>3868.5</v>
      </c>
      <c r="AA12" s="3">
        <f t="shared" si="3"/>
        <v>0.74447460255913145</v>
      </c>
    </row>
    <row r="13" spans="1:31" x14ac:dyDescent="0.25">
      <c r="A13" s="4">
        <v>63</v>
      </c>
      <c r="B13" s="4">
        <v>4</v>
      </c>
      <c r="C13" s="4">
        <v>2</v>
      </c>
      <c r="D13" s="4">
        <v>2014</v>
      </c>
      <c r="E13" s="4">
        <v>8</v>
      </c>
      <c r="F13" s="4">
        <v>240</v>
      </c>
      <c r="G13" s="4">
        <v>30</v>
      </c>
      <c r="H13" s="4">
        <v>114.3</v>
      </c>
      <c r="I13" s="4">
        <v>191.4</v>
      </c>
      <c r="J13" s="4">
        <v>76.5</v>
      </c>
      <c r="K13" s="4">
        <v>38.9</v>
      </c>
      <c r="L13" s="4">
        <v>275.7</v>
      </c>
      <c r="M13" s="4">
        <v>0</v>
      </c>
      <c r="N13" s="4">
        <v>0.379</v>
      </c>
      <c r="O13" s="4">
        <v>1.254</v>
      </c>
      <c r="P13" s="4">
        <v>114.3</v>
      </c>
      <c r="S13" s="4">
        <f t="shared" si="0"/>
        <v>480</v>
      </c>
      <c r="T13" s="4">
        <f t="shared" si="1"/>
        <v>518</v>
      </c>
      <c r="U13" s="6">
        <f t="shared" si="2"/>
        <v>0.92664092664092668</v>
      </c>
      <c r="W13" s="4">
        <v>11</v>
      </c>
      <c r="Y13" s="1">
        <v>4236</v>
      </c>
      <c r="Z13" s="1">
        <v>6858.7</v>
      </c>
      <c r="AA13" s="3">
        <f t="shared" si="3"/>
        <v>0.61760975111901673</v>
      </c>
    </row>
    <row r="14" spans="1:31" x14ac:dyDescent="0.25">
      <c r="A14" s="4">
        <v>63</v>
      </c>
      <c r="B14" s="4">
        <v>5</v>
      </c>
      <c r="C14" s="4">
        <v>2</v>
      </c>
      <c r="D14" s="4">
        <v>2014</v>
      </c>
      <c r="E14" s="4">
        <v>8</v>
      </c>
      <c r="F14" s="4">
        <v>240</v>
      </c>
      <c r="G14" s="4">
        <v>30</v>
      </c>
      <c r="H14" s="4">
        <v>109.8</v>
      </c>
      <c r="I14" s="4">
        <v>209.4</v>
      </c>
      <c r="J14" s="4">
        <v>99</v>
      </c>
      <c r="K14" s="4">
        <v>36.700000000000003</v>
      </c>
      <c r="L14" s="4">
        <v>293.3</v>
      </c>
      <c r="M14" s="4">
        <v>0</v>
      </c>
      <c r="N14" s="4">
        <v>0.29299999999999998</v>
      </c>
      <c r="O14" s="4">
        <v>1.1459999999999999</v>
      </c>
      <c r="P14" s="4">
        <v>109.8</v>
      </c>
      <c r="S14" s="4">
        <f t="shared" si="0"/>
        <v>600</v>
      </c>
      <c r="T14" s="4">
        <f t="shared" si="1"/>
        <v>564.6</v>
      </c>
      <c r="U14" s="6">
        <f t="shared" si="2"/>
        <v>1.0626992561105206</v>
      </c>
      <c r="W14" s="4">
        <v>12</v>
      </c>
      <c r="Y14" s="1">
        <v>4168</v>
      </c>
      <c r="Z14" s="1">
        <v>7200</v>
      </c>
      <c r="AA14" s="3">
        <f t="shared" si="3"/>
        <v>0.5788888888888889</v>
      </c>
    </row>
    <row r="15" spans="1:31" x14ac:dyDescent="0.25">
      <c r="A15" s="4">
        <v>63</v>
      </c>
      <c r="B15" s="4">
        <v>6</v>
      </c>
      <c r="C15" s="4">
        <v>2</v>
      </c>
      <c r="D15" s="4">
        <v>2014</v>
      </c>
      <c r="E15" s="4">
        <v>8</v>
      </c>
      <c r="F15" s="4">
        <v>240</v>
      </c>
      <c r="G15" s="4">
        <v>30</v>
      </c>
      <c r="H15" s="4">
        <v>101</v>
      </c>
      <c r="I15" s="4">
        <v>189.2</v>
      </c>
      <c r="J15" s="4">
        <v>87.7</v>
      </c>
      <c r="K15" s="4">
        <v>38.200000000000003</v>
      </c>
      <c r="L15" s="4">
        <v>273.8</v>
      </c>
      <c r="M15" s="4">
        <v>0</v>
      </c>
      <c r="N15" s="4">
        <v>0.33100000000000002</v>
      </c>
      <c r="O15" s="4">
        <v>1.2689999999999999</v>
      </c>
      <c r="P15" s="4">
        <v>101</v>
      </c>
      <c r="S15" s="4">
        <f t="shared" si="0"/>
        <v>720</v>
      </c>
      <c r="T15" s="4">
        <f t="shared" si="1"/>
        <v>590</v>
      </c>
      <c r="U15" s="6">
        <f t="shared" si="2"/>
        <v>1.2203389830508475</v>
      </c>
      <c r="W15" s="4">
        <v>13</v>
      </c>
      <c r="Y15" s="1">
        <v>2695</v>
      </c>
      <c r="Z15" s="1">
        <v>7200</v>
      </c>
      <c r="AA15" s="3">
        <f t="shared" si="3"/>
        <v>0.37430555555555556</v>
      </c>
    </row>
    <row r="16" spans="1:31" x14ac:dyDescent="0.25">
      <c r="A16" s="1">
        <v>63</v>
      </c>
      <c r="B16" s="1">
        <v>7</v>
      </c>
      <c r="C16" s="1">
        <v>2</v>
      </c>
      <c r="D16" s="1">
        <v>2014</v>
      </c>
      <c r="E16" s="1">
        <v>8</v>
      </c>
      <c r="F16" s="1">
        <v>240</v>
      </c>
      <c r="G16" s="1">
        <v>30</v>
      </c>
      <c r="H16" s="1">
        <v>108.6</v>
      </c>
      <c r="I16" s="1">
        <v>201.3</v>
      </c>
      <c r="J16" s="1">
        <v>92.1</v>
      </c>
      <c r="K16" s="1">
        <v>35.700000000000003</v>
      </c>
      <c r="L16" s="1">
        <v>286</v>
      </c>
      <c r="M16" s="1">
        <v>0</v>
      </c>
      <c r="N16" s="1">
        <v>0.315</v>
      </c>
      <c r="O16" s="1">
        <v>1.1919999999999999</v>
      </c>
      <c r="P16" s="1">
        <v>108.6</v>
      </c>
      <c r="Q16" s="1"/>
      <c r="R16" s="1"/>
      <c r="S16" s="1">
        <f t="shared" si="0"/>
        <v>720</v>
      </c>
      <c r="T16" s="1">
        <f t="shared" si="1"/>
        <v>599.90000000000009</v>
      </c>
      <c r="U16" s="3">
        <f t="shared" si="2"/>
        <v>1.2002000333388896</v>
      </c>
      <c r="W16" s="4">
        <v>14</v>
      </c>
      <c r="Y16" s="1">
        <v>1415</v>
      </c>
      <c r="Z16" s="1">
        <v>7200</v>
      </c>
      <c r="AA16" s="3">
        <f t="shared" si="3"/>
        <v>0.19652777777777777</v>
      </c>
    </row>
    <row r="17" spans="1:31" x14ac:dyDescent="0.25">
      <c r="A17" s="4">
        <v>63</v>
      </c>
      <c r="B17" s="4">
        <v>8</v>
      </c>
      <c r="C17" s="4">
        <v>2</v>
      </c>
      <c r="D17" s="4">
        <v>2014</v>
      </c>
      <c r="E17" s="4">
        <v>16</v>
      </c>
      <c r="F17" s="4">
        <v>480</v>
      </c>
      <c r="G17" s="4">
        <v>30</v>
      </c>
      <c r="H17" s="4">
        <v>120.3</v>
      </c>
      <c r="I17" s="4">
        <v>406.8</v>
      </c>
      <c r="J17" s="4">
        <v>285.89999999999998</v>
      </c>
      <c r="K17" s="4">
        <v>44.2</v>
      </c>
      <c r="L17" s="4">
        <v>492.2</v>
      </c>
      <c r="M17" s="4">
        <v>0</v>
      </c>
      <c r="N17" s="4">
        <v>0.10100000000000001</v>
      </c>
      <c r="O17" s="4">
        <v>1.18</v>
      </c>
      <c r="P17" s="4">
        <v>120.3</v>
      </c>
      <c r="S17" s="4">
        <f t="shared" si="0"/>
        <v>960</v>
      </c>
      <c r="T17" s="4">
        <f t="shared" si="1"/>
        <v>797.3</v>
      </c>
      <c r="U17" s="6">
        <f t="shared" si="2"/>
        <v>1.2040637150382543</v>
      </c>
      <c r="W17" s="4">
        <v>15</v>
      </c>
      <c r="Y17" s="6"/>
      <c r="AA17" s="4"/>
    </row>
    <row r="18" spans="1:31" x14ac:dyDescent="0.25">
      <c r="A18" s="4">
        <v>63</v>
      </c>
      <c r="B18" s="4">
        <v>9</v>
      </c>
      <c r="C18" s="4">
        <v>2</v>
      </c>
      <c r="D18" s="4">
        <v>2014</v>
      </c>
      <c r="E18" s="4">
        <v>16</v>
      </c>
      <c r="F18" s="4">
        <v>480</v>
      </c>
      <c r="G18" s="4">
        <v>30</v>
      </c>
      <c r="H18" s="4">
        <v>99.6</v>
      </c>
      <c r="I18" s="4">
        <v>395.8</v>
      </c>
      <c r="J18" s="4">
        <v>295.7</v>
      </c>
      <c r="K18" s="4">
        <v>41.7</v>
      </c>
      <c r="L18" s="4">
        <v>480.9</v>
      </c>
      <c r="M18" s="4">
        <v>0</v>
      </c>
      <c r="N18" s="4">
        <v>9.8000000000000004E-2</v>
      </c>
      <c r="O18" s="4">
        <v>1.2130000000000001</v>
      </c>
      <c r="P18" s="4">
        <v>99.6</v>
      </c>
      <c r="S18" s="4">
        <f t="shared" si="0"/>
        <v>1200</v>
      </c>
      <c r="T18" s="4">
        <f t="shared" si="1"/>
        <v>1003.9000000000001</v>
      </c>
      <c r="U18" s="6">
        <f t="shared" si="2"/>
        <v>1.1953381810937342</v>
      </c>
      <c r="W18" s="4">
        <v>16</v>
      </c>
      <c r="Y18" s="6"/>
      <c r="AA18" s="4"/>
    </row>
    <row r="19" spans="1:31" x14ac:dyDescent="0.25">
      <c r="A19" s="1">
        <v>63</v>
      </c>
      <c r="B19" s="1">
        <v>10</v>
      </c>
      <c r="C19" s="1">
        <v>2</v>
      </c>
      <c r="D19" s="1">
        <v>2014</v>
      </c>
      <c r="E19" s="1">
        <v>16</v>
      </c>
      <c r="F19" s="1">
        <v>480</v>
      </c>
      <c r="G19" s="1">
        <v>30</v>
      </c>
      <c r="H19" s="1">
        <v>119.6</v>
      </c>
      <c r="I19" s="1">
        <v>356.9</v>
      </c>
      <c r="J19" s="1">
        <v>236.6</v>
      </c>
      <c r="K19" s="1">
        <v>41.1</v>
      </c>
      <c r="L19" s="1">
        <v>441.8</v>
      </c>
      <c r="M19" s="1">
        <v>0</v>
      </c>
      <c r="N19" s="1">
        <v>0.123</v>
      </c>
      <c r="O19" s="1">
        <v>1.345</v>
      </c>
      <c r="P19" s="1">
        <v>119.6</v>
      </c>
      <c r="Q19" s="1"/>
      <c r="R19" s="1"/>
      <c r="S19" s="1">
        <f t="shared" si="0"/>
        <v>1440</v>
      </c>
      <c r="T19" s="1">
        <f t="shared" si="1"/>
        <v>1159.5</v>
      </c>
      <c r="U19" s="3">
        <f t="shared" si="2"/>
        <v>1.241914618369987</v>
      </c>
      <c r="W19" s="4">
        <v>17</v>
      </c>
      <c r="Y19" s="6"/>
      <c r="AA19" s="4"/>
    </row>
    <row r="20" spans="1:31" x14ac:dyDescent="0.25">
      <c r="A20" s="4">
        <v>63</v>
      </c>
      <c r="B20" s="4">
        <v>11</v>
      </c>
      <c r="C20" s="4">
        <v>2</v>
      </c>
      <c r="D20" s="4">
        <v>2014</v>
      </c>
      <c r="E20" s="4">
        <v>32</v>
      </c>
      <c r="F20" s="4">
        <v>960</v>
      </c>
      <c r="G20" s="4">
        <v>30</v>
      </c>
      <c r="H20" s="4">
        <v>250.5</v>
      </c>
      <c r="I20" s="4">
        <v>969.2</v>
      </c>
      <c r="J20" s="4">
        <v>718.2</v>
      </c>
      <c r="K20" s="4">
        <v>36.700000000000003</v>
      </c>
      <c r="L20" s="4">
        <v>1055.8</v>
      </c>
      <c r="M20" s="4">
        <v>0</v>
      </c>
      <c r="N20" s="4">
        <v>0.04</v>
      </c>
      <c r="O20" s="4">
        <v>0.99099999999999999</v>
      </c>
      <c r="P20" s="4">
        <v>250.5</v>
      </c>
      <c r="S20" s="4">
        <f t="shared" si="0"/>
        <v>1920</v>
      </c>
      <c r="T20" s="4">
        <f t="shared" si="1"/>
        <v>1721.9</v>
      </c>
      <c r="U20" s="6">
        <f t="shared" si="2"/>
        <v>1.1150473314362042</v>
      </c>
      <c r="W20" s="4">
        <v>18</v>
      </c>
      <c r="Y20" s="6"/>
      <c r="AA20" s="4"/>
      <c r="AE20" s="6"/>
    </row>
    <row r="21" spans="1:31" x14ac:dyDescent="0.25">
      <c r="A21" s="4">
        <v>63</v>
      </c>
      <c r="B21" s="4">
        <v>12</v>
      </c>
      <c r="C21" s="4">
        <v>2</v>
      </c>
      <c r="D21" s="4">
        <v>2014</v>
      </c>
      <c r="E21" s="4">
        <v>32</v>
      </c>
      <c r="F21" s="4">
        <v>960</v>
      </c>
      <c r="G21" s="4">
        <v>30</v>
      </c>
      <c r="H21" s="4">
        <v>245.8</v>
      </c>
      <c r="I21" s="4">
        <v>1112.9000000000001</v>
      </c>
      <c r="J21" s="4">
        <v>866.5</v>
      </c>
      <c r="K21" s="4">
        <v>41.2</v>
      </c>
      <c r="L21" s="4">
        <v>1201.4000000000001</v>
      </c>
      <c r="M21" s="4">
        <v>0</v>
      </c>
      <c r="N21" s="4">
        <v>3.4000000000000002E-2</v>
      </c>
      <c r="O21" s="4">
        <v>0.86299999999999999</v>
      </c>
      <c r="P21" s="4">
        <v>245.8</v>
      </c>
      <c r="S21" s="4">
        <f t="shared" si="0"/>
        <v>2400</v>
      </c>
      <c r="T21" s="4">
        <f t="shared" si="1"/>
        <v>2439</v>
      </c>
      <c r="U21" s="6">
        <f t="shared" si="2"/>
        <v>0.98400984009840098</v>
      </c>
      <c r="W21" s="4">
        <v>19</v>
      </c>
      <c r="Y21" s="6"/>
      <c r="AA21" s="4"/>
      <c r="AE21" s="6"/>
    </row>
    <row r="22" spans="1:31" x14ac:dyDescent="0.25">
      <c r="A22" s="4">
        <v>63</v>
      </c>
      <c r="B22" s="4">
        <v>13</v>
      </c>
      <c r="C22" s="4">
        <v>2</v>
      </c>
      <c r="D22" s="4">
        <v>2014</v>
      </c>
      <c r="E22" s="4">
        <v>32</v>
      </c>
      <c r="F22" s="4">
        <v>960</v>
      </c>
      <c r="G22" s="4">
        <v>30</v>
      </c>
      <c r="H22" s="4">
        <v>244</v>
      </c>
      <c r="I22" s="4">
        <v>1104</v>
      </c>
      <c r="J22" s="4">
        <v>859.4</v>
      </c>
      <c r="K22" s="4">
        <v>38</v>
      </c>
      <c r="L22" s="4">
        <v>1193.2</v>
      </c>
      <c r="M22" s="4">
        <v>0</v>
      </c>
      <c r="N22" s="4">
        <v>3.4000000000000002E-2</v>
      </c>
      <c r="O22" s="4">
        <v>0.87</v>
      </c>
      <c r="P22" s="4">
        <v>244</v>
      </c>
      <c r="S22" s="4">
        <f t="shared" si="0"/>
        <v>2880</v>
      </c>
      <c r="T22" s="4">
        <f t="shared" si="1"/>
        <v>3186.1000000000004</v>
      </c>
      <c r="U22" s="6">
        <f t="shared" si="2"/>
        <v>0.90392643043218968</v>
      </c>
      <c r="W22" s="4">
        <v>20</v>
      </c>
      <c r="Y22" s="6"/>
      <c r="AA22" s="4"/>
      <c r="AE22" s="6"/>
    </row>
    <row r="23" spans="1:31" x14ac:dyDescent="0.25">
      <c r="A23" s="1">
        <v>63</v>
      </c>
      <c r="B23" s="1">
        <v>14</v>
      </c>
      <c r="C23" s="1">
        <v>2</v>
      </c>
      <c r="D23" s="1">
        <v>2014</v>
      </c>
      <c r="E23" s="1">
        <v>32</v>
      </c>
      <c r="F23" s="1">
        <v>960</v>
      </c>
      <c r="G23" s="1">
        <v>30</v>
      </c>
      <c r="H23" s="1">
        <v>389.2</v>
      </c>
      <c r="I23" s="1">
        <v>1651.6</v>
      </c>
      <c r="J23" s="1">
        <v>1261.8</v>
      </c>
      <c r="K23" s="1">
        <v>38.9</v>
      </c>
      <c r="L23" s="1">
        <v>1740.8</v>
      </c>
      <c r="M23" s="1">
        <v>0</v>
      </c>
      <c r="N23" s="1">
        <v>2.3E-2</v>
      </c>
      <c r="O23" s="1">
        <v>0.58099999999999996</v>
      </c>
      <c r="P23" s="1">
        <v>389.2</v>
      </c>
      <c r="Q23" s="1"/>
      <c r="R23" s="1"/>
      <c r="S23" s="1">
        <f t="shared" si="0"/>
        <v>2880</v>
      </c>
      <c r="T23" s="1">
        <f t="shared" si="1"/>
        <v>3868.5</v>
      </c>
      <c r="U23" s="3">
        <f t="shared" si="2"/>
        <v>0.74447460255913145</v>
      </c>
      <c r="W23" s="4">
        <v>21</v>
      </c>
      <c r="Y23" s="6"/>
      <c r="AA23" s="4"/>
      <c r="AE23" s="6"/>
    </row>
    <row r="24" spans="1:31" x14ac:dyDescent="0.25">
      <c r="A24" s="4">
        <v>63</v>
      </c>
      <c r="B24" s="4">
        <v>15</v>
      </c>
      <c r="C24" s="4">
        <v>2</v>
      </c>
      <c r="D24" s="4">
        <v>2014</v>
      </c>
      <c r="E24" s="4">
        <v>64</v>
      </c>
      <c r="F24" s="4">
        <v>1152</v>
      </c>
      <c r="G24" s="4">
        <v>18</v>
      </c>
      <c r="H24" s="4">
        <v>472.3</v>
      </c>
      <c r="I24" s="4">
        <v>2400</v>
      </c>
      <c r="J24" s="4">
        <v>1927.4</v>
      </c>
      <c r="K24" s="4">
        <v>23.1</v>
      </c>
      <c r="L24" s="4">
        <v>2454.9</v>
      </c>
      <c r="M24" s="4">
        <v>0</v>
      </c>
      <c r="N24" s="4">
        <v>8.9999999999999993E-3</v>
      </c>
      <c r="O24" s="4">
        <v>0.48</v>
      </c>
      <c r="P24" s="4">
        <v>472.3</v>
      </c>
      <c r="S24" s="4">
        <f t="shared" si="0"/>
        <v>3072</v>
      </c>
      <c r="T24" s="4">
        <f t="shared" si="1"/>
        <v>5155.6000000000004</v>
      </c>
      <c r="U24" s="6">
        <f t="shared" si="2"/>
        <v>0.59585693226782521</v>
      </c>
      <c r="W24" s="4">
        <v>22</v>
      </c>
      <c r="Y24" s="6"/>
      <c r="AA24" s="4"/>
      <c r="AE24" s="6"/>
    </row>
    <row r="25" spans="1:31" x14ac:dyDescent="0.25">
      <c r="A25" s="4">
        <v>63</v>
      </c>
      <c r="B25" s="4">
        <v>20</v>
      </c>
      <c r="C25" s="4">
        <v>2</v>
      </c>
      <c r="D25" s="4">
        <v>2014</v>
      </c>
      <c r="E25" s="4">
        <v>64</v>
      </c>
      <c r="F25" s="4">
        <v>1920</v>
      </c>
      <c r="G25" s="4">
        <v>30</v>
      </c>
      <c r="H25" s="4">
        <v>469.1</v>
      </c>
      <c r="I25" s="4">
        <v>2058.6999999999998</v>
      </c>
      <c r="J25" s="4">
        <v>1589.1</v>
      </c>
      <c r="K25" s="4">
        <v>32.700000000000003</v>
      </c>
      <c r="L25" s="4">
        <v>2151.6999999999998</v>
      </c>
      <c r="M25" s="4">
        <v>0</v>
      </c>
      <c r="N25" s="4">
        <v>1.7999999999999999E-2</v>
      </c>
      <c r="O25" s="4">
        <v>0.93300000000000005</v>
      </c>
      <c r="P25" s="4">
        <v>469.1</v>
      </c>
      <c r="S25" s="4">
        <f t="shared" si="0"/>
        <v>4032</v>
      </c>
      <c r="T25" s="4">
        <f t="shared" si="1"/>
        <v>6110.2999999999993</v>
      </c>
      <c r="U25" s="6">
        <f t="shared" si="2"/>
        <v>0.65986940084774892</v>
      </c>
      <c r="W25" s="4">
        <v>23</v>
      </c>
      <c r="Y25" s="6"/>
      <c r="AA25" s="4"/>
      <c r="AE25" s="6"/>
    </row>
    <row r="26" spans="1:31" x14ac:dyDescent="0.25">
      <c r="A26" s="1">
        <v>63</v>
      </c>
      <c r="B26" s="1">
        <v>21</v>
      </c>
      <c r="C26" s="1">
        <v>2</v>
      </c>
      <c r="D26" s="1">
        <v>2014</v>
      </c>
      <c r="E26" s="1">
        <v>64</v>
      </c>
      <c r="F26" s="1">
        <v>1164</v>
      </c>
      <c r="G26" s="1">
        <v>18</v>
      </c>
      <c r="H26" s="1">
        <v>685.2</v>
      </c>
      <c r="I26" s="1">
        <v>2400</v>
      </c>
      <c r="J26" s="1">
        <v>1714.4</v>
      </c>
      <c r="K26" s="1">
        <v>25.6</v>
      </c>
      <c r="L26" s="1">
        <v>2453.3000000000002</v>
      </c>
      <c r="M26" s="1">
        <v>1</v>
      </c>
      <c r="N26" s="1">
        <v>0.01</v>
      </c>
      <c r="O26" s="1">
        <v>0.48499999999999999</v>
      </c>
      <c r="P26" s="1">
        <v>685.2</v>
      </c>
      <c r="Q26" s="1"/>
      <c r="R26" s="1"/>
      <c r="S26" s="1">
        <f t="shared" si="0"/>
        <v>4236</v>
      </c>
      <c r="T26" s="1">
        <f t="shared" si="1"/>
        <v>6858.7</v>
      </c>
      <c r="U26" s="3">
        <f t="shared" si="2"/>
        <v>0.61760975111901673</v>
      </c>
      <c r="W26" s="4">
        <v>24</v>
      </c>
      <c r="Y26" s="6"/>
      <c r="AA26" s="4"/>
      <c r="AE26" s="6"/>
    </row>
    <row r="27" spans="1:31" x14ac:dyDescent="0.25">
      <c r="A27" s="4">
        <v>63</v>
      </c>
      <c r="B27" s="4">
        <v>22</v>
      </c>
      <c r="C27" s="4">
        <v>2</v>
      </c>
      <c r="D27" s="4">
        <v>2014</v>
      </c>
      <c r="E27" s="4">
        <v>128</v>
      </c>
      <c r="F27" s="4">
        <v>170</v>
      </c>
      <c r="G27" s="4">
        <v>1</v>
      </c>
      <c r="H27" s="4">
        <v>21.2</v>
      </c>
      <c r="I27" s="4">
        <v>2400</v>
      </c>
      <c r="J27" s="4">
        <v>2378.8000000000002</v>
      </c>
      <c r="K27" s="4">
        <v>1.5</v>
      </c>
      <c r="L27" s="4">
        <v>2403.3000000000002</v>
      </c>
      <c r="M27" s="4">
        <v>0</v>
      </c>
      <c r="N27" s="4">
        <v>1E-3</v>
      </c>
      <c r="O27" s="4">
        <v>7.0999999999999994E-2</v>
      </c>
      <c r="P27" s="4">
        <v>21.2</v>
      </c>
      <c r="S27" s="4">
        <f t="shared" si="0"/>
        <v>3254</v>
      </c>
      <c r="T27" s="4">
        <f t="shared" si="1"/>
        <v>6858.7</v>
      </c>
      <c r="U27" s="6">
        <f t="shared" si="2"/>
        <v>0.47443393062825318</v>
      </c>
      <c r="W27" s="4">
        <v>25</v>
      </c>
      <c r="Y27" s="6"/>
      <c r="AA27" s="4"/>
      <c r="AE27" s="6"/>
    </row>
    <row r="28" spans="1:31" x14ac:dyDescent="0.25">
      <c r="A28" s="4">
        <v>63</v>
      </c>
      <c r="B28" s="4">
        <v>23</v>
      </c>
      <c r="C28" s="4">
        <v>2</v>
      </c>
      <c r="D28" s="4">
        <v>2014</v>
      </c>
      <c r="E28" s="4">
        <v>128</v>
      </c>
      <c r="F28" s="4">
        <v>1090</v>
      </c>
      <c r="G28" s="4">
        <v>8</v>
      </c>
      <c r="H28" s="4">
        <v>340.9</v>
      </c>
      <c r="I28" s="4">
        <v>2400</v>
      </c>
      <c r="J28" s="4">
        <v>2058.9</v>
      </c>
      <c r="K28" s="4">
        <v>6.2</v>
      </c>
      <c r="L28" s="4">
        <v>2432.1</v>
      </c>
      <c r="M28" s="4">
        <v>1</v>
      </c>
      <c r="N28" s="4">
        <v>3.0000000000000001E-3</v>
      </c>
      <c r="O28" s="4">
        <v>0.45400000000000001</v>
      </c>
      <c r="P28" s="4">
        <v>340.9</v>
      </c>
      <c r="S28" s="4">
        <f t="shared" si="0"/>
        <v>2424</v>
      </c>
      <c r="T28" s="4">
        <f t="shared" si="1"/>
        <v>7200</v>
      </c>
      <c r="U28" s="6">
        <f t="shared" si="2"/>
        <v>0.33666666666666667</v>
      </c>
      <c r="W28" s="4">
        <v>26</v>
      </c>
      <c r="Y28" s="6"/>
      <c r="AA28" s="4"/>
      <c r="AE28" s="6"/>
    </row>
    <row r="29" spans="1:31" x14ac:dyDescent="0.25">
      <c r="A29" s="4">
        <v>63</v>
      </c>
      <c r="B29" s="4">
        <v>24</v>
      </c>
      <c r="C29" s="4">
        <v>2</v>
      </c>
      <c r="D29" s="4">
        <v>2014</v>
      </c>
      <c r="E29" s="4">
        <v>128</v>
      </c>
      <c r="F29" s="4">
        <v>1366</v>
      </c>
      <c r="G29" s="4">
        <v>10</v>
      </c>
      <c r="H29" s="4">
        <v>194.3</v>
      </c>
      <c r="I29" s="4">
        <v>2400</v>
      </c>
      <c r="J29" s="4">
        <v>2205.5</v>
      </c>
      <c r="K29" s="4">
        <v>10.8</v>
      </c>
      <c r="L29" s="4">
        <v>2435.3000000000002</v>
      </c>
      <c r="M29" s="4">
        <v>0</v>
      </c>
      <c r="N29" s="4">
        <v>4.0000000000000001E-3</v>
      </c>
      <c r="O29" s="4">
        <v>0.56899999999999995</v>
      </c>
      <c r="P29" s="4">
        <v>194.3</v>
      </c>
      <c r="S29" s="4">
        <f t="shared" si="0"/>
        <v>2626</v>
      </c>
      <c r="T29" s="4">
        <f t="shared" si="1"/>
        <v>7200</v>
      </c>
      <c r="U29" s="6">
        <f t="shared" si="2"/>
        <v>0.36472222222222223</v>
      </c>
      <c r="W29" s="4">
        <v>27</v>
      </c>
      <c r="Y29" s="6"/>
      <c r="AA29" s="4"/>
      <c r="AE29" s="6"/>
    </row>
    <row r="30" spans="1:31" x14ac:dyDescent="0.25">
      <c r="A30" s="1">
        <v>63</v>
      </c>
      <c r="B30" s="1">
        <v>28</v>
      </c>
      <c r="C30" s="1">
        <v>2</v>
      </c>
      <c r="D30" s="1">
        <v>2014</v>
      </c>
      <c r="E30" s="1">
        <v>128</v>
      </c>
      <c r="F30" s="1">
        <v>1712</v>
      </c>
      <c r="G30" s="1">
        <v>13</v>
      </c>
      <c r="H30" s="1">
        <v>270</v>
      </c>
      <c r="I30" s="1">
        <v>2400</v>
      </c>
      <c r="J30" s="1">
        <v>2129.8000000000002</v>
      </c>
      <c r="K30" s="1">
        <v>13.1</v>
      </c>
      <c r="L30" s="1">
        <v>2447.1999999999998</v>
      </c>
      <c r="M30" s="1">
        <v>0</v>
      </c>
      <c r="N30" s="1">
        <v>6.0000000000000001E-3</v>
      </c>
      <c r="O30" s="1">
        <v>0.71299999999999997</v>
      </c>
      <c r="P30" s="1">
        <v>270</v>
      </c>
      <c r="Q30" s="1"/>
      <c r="R30" s="1"/>
      <c r="S30" s="1">
        <f t="shared" si="0"/>
        <v>4168</v>
      </c>
      <c r="T30" s="1">
        <f t="shared" si="1"/>
        <v>7200</v>
      </c>
      <c r="U30" s="3">
        <f t="shared" si="2"/>
        <v>0.5788888888888889</v>
      </c>
      <c r="W30" s="4">
        <v>28</v>
      </c>
      <c r="Y30" s="6"/>
      <c r="AA30" s="4"/>
      <c r="AE30" s="6"/>
    </row>
    <row r="31" spans="1:31" x14ac:dyDescent="0.25">
      <c r="A31" s="4">
        <v>63</v>
      </c>
      <c r="B31" s="4">
        <v>2</v>
      </c>
      <c r="C31" s="4">
        <v>3</v>
      </c>
      <c r="D31" s="4">
        <v>2014</v>
      </c>
      <c r="E31" s="4">
        <v>256</v>
      </c>
      <c r="F31" s="4">
        <v>1268</v>
      </c>
      <c r="G31" s="4">
        <v>4</v>
      </c>
      <c r="H31" s="4">
        <v>99.3</v>
      </c>
      <c r="I31" s="4">
        <v>2400</v>
      </c>
      <c r="J31" s="4">
        <v>2300.6</v>
      </c>
      <c r="K31" s="4">
        <v>3.4</v>
      </c>
      <c r="L31" s="4">
        <v>2415.9</v>
      </c>
      <c r="M31" s="4">
        <v>0</v>
      </c>
      <c r="N31" s="4">
        <v>1E-3</v>
      </c>
      <c r="O31" s="4">
        <v>0.52800000000000002</v>
      </c>
      <c r="P31" s="4">
        <v>99.3</v>
      </c>
      <c r="S31" s="4">
        <f t="shared" si="0"/>
        <v>4346</v>
      </c>
      <c r="T31" s="4">
        <f t="shared" si="1"/>
        <v>7200</v>
      </c>
      <c r="U31" s="6">
        <f t="shared" si="2"/>
        <v>0.6036111111111111</v>
      </c>
      <c r="W31" s="4">
        <v>29</v>
      </c>
      <c r="Y31" s="6"/>
      <c r="AA31" s="4"/>
      <c r="AE31" s="6"/>
    </row>
    <row r="32" spans="1:31" x14ac:dyDescent="0.25">
      <c r="A32" s="4">
        <v>63</v>
      </c>
      <c r="B32" s="4">
        <v>6</v>
      </c>
      <c r="C32" s="4">
        <v>3</v>
      </c>
      <c r="D32" s="4">
        <v>2014</v>
      </c>
      <c r="E32" s="4">
        <v>256</v>
      </c>
      <c r="F32" s="4">
        <v>748</v>
      </c>
      <c r="G32" s="4">
        <v>2</v>
      </c>
      <c r="H32" s="4">
        <v>54.8</v>
      </c>
      <c r="I32" s="4">
        <v>2400</v>
      </c>
      <c r="J32" s="4">
        <v>2345.1</v>
      </c>
      <c r="K32" s="4">
        <v>1.6</v>
      </c>
      <c r="L32" s="4">
        <v>2407.1</v>
      </c>
      <c r="M32" s="4">
        <v>0</v>
      </c>
      <c r="N32" s="4">
        <v>0</v>
      </c>
      <c r="O32" s="4">
        <v>0.312</v>
      </c>
      <c r="P32" s="4">
        <v>54.8</v>
      </c>
      <c r="S32" s="4">
        <f t="shared" si="0"/>
        <v>3728</v>
      </c>
      <c r="T32" s="4">
        <f t="shared" si="1"/>
        <v>7200</v>
      </c>
      <c r="U32" s="6">
        <f t="shared" si="2"/>
        <v>0.51777777777777778</v>
      </c>
      <c r="W32" s="4">
        <v>30</v>
      </c>
      <c r="Y32" s="6"/>
      <c r="AA32" s="4"/>
      <c r="AE32" s="6"/>
    </row>
    <row r="33" spans="1:31" x14ac:dyDescent="0.25">
      <c r="A33" s="1">
        <v>63</v>
      </c>
      <c r="B33" s="1">
        <v>7</v>
      </c>
      <c r="C33" s="1">
        <v>3</v>
      </c>
      <c r="D33" s="1">
        <v>2014</v>
      </c>
      <c r="E33" s="1">
        <v>256</v>
      </c>
      <c r="F33" s="1">
        <v>679</v>
      </c>
      <c r="G33" s="1">
        <v>2</v>
      </c>
      <c r="H33" s="1">
        <v>44</v>
      </c>
      <c r="I33" s="1">
        <v>2400</v>
      </c>
      <c r="J33" s="1">
        <v>2356</v>
      </c>
      <c r="K33" s="1">
        <v>1</v>
      </c>
      <c r="L33" s="1">
        <v>2407.9</v>
      </c>
      <c r="M33" s="1">
        <v>1</v>
      </c>
      <c r="N33" s="1">
        <v>0</v>
      </c>
      <c r="O33" s="1">
        <v>0.28299999999999997</v>
      </c>
      <c r="P33" s="1">
        <v>44</v>
      </c>
      <c r="Q33" s="1"/>
      <c r="R33" s="1"/>
      <c r="S33" s="1">
        <f t="shared" si="0"/>
        <v>2695</v>
      </c>
      <c r="T33" s="1">
        <f t="shared" si="1"/>
        <v>7200</v>
      </c>
      <c r="U33" s="3">
        <f t="shared" si="2"/>
        <v>0.37430555555555556</v>
      </c>
      <c r="W33" s="4">
        <v>31</v>
      </c>
      <c r="Y33" s="6"/>
      <c r="AA33" s="4"/>
      <c r="AE33" s="6"/>
    </row>
    <row r="34" spans="1:31" x14ac:dyDescent="0.25">
      <c r="A34" s="4">
        <v>63</v>
      </c>
      <c r="B34" s="4">
        <v>8</v>
      </c>
      <c r="C34" s="4">
        <v>3</v>
      </c>
      <c r="D34" s="4">
        <v>2014</v>
      </c>
      <c r="E34" s="4">
        <v>512</v>
      </c>
      <c r="F34" s="4">
        <v>467</v>
      </c>
      <c r="G34" s="4">
        <v>0</v>
      </c>
      <c r="H34" s="4">
        <v>16.600000000000001</v>
      </c>
      <c r="I34" s="4">
        <v>2400</v>
      </c>
      <c r="J34" s="4">
        <v>2383.4</v>
      </c>
      <c r="K34" s="4">
        <v>0</v>
      </c>
      <c r="L34" s="4">
        <v>2400</v>
      </c>
      <c r="M34" s="4">
        <v>0</v>
      </c>
      <c r="N34" s="4">
        <v>2.3E-2</v>
      </c>
      <c r="O34" s="4">
        <v>0.19500000000000001</v>
      </c>
      <c r="P34" s="4">
        <v>16.600000000000001</v>
      </c>
      <c r="S34" s="4">
        <f t="shared" si="0"/>
        <v>1894</v>
      </c>
      <c r="T34" s="4">
        <f t="shared" si="1"/>
        <v>7200</v>
      </c>
      <c r="U34" s="6">
        <f t="shared" si="2"/>
        <v>0.26305555555555554</v>
      </c>
      <c r="W34" s="4">
        <v>32</v>
      </c>
      <c r="Y34" s="6"/>
      <c r="AA34" s="4"/>
      <c r="AE34" s="6"/>
    </row>
    <row r="35" spans="1:31" x14ac:dyDescent="0.25">
      <c r="A35" s="1">
        <v>63</v>
      </c>
      <c r="B35" s="1">
        <v>9</v>
      </c>
      <c r="C35" s="1">
        <v>3</v>
      </c>
      <c r="D35" s="1">
        <v>2014</v>
      </c>
      <c r="E35" s="1">
        <v>512</v>
      </c>
      <c r="F35" s="1">
        <v>269</v>
      </c>
      <c r="G35" s="1">
        <v>0</v>
      </c>
      <c r="H35" s="1">
        <v>15.1</v>
      </c>
      <c r="I35" s="1">
        <v>2400</v>
      </c>
      <c r="J35" s="1">
        <v>2384.9</v>
      </c>
      <c r="K35" s="1">
        <v>0</v>
      </c>
      <c r="L35" s="1">
        <v>2400</v>
      </c>
      <c r="M35" s="1">
        <v>0</v>
      </c>
      <c r="N35" s="1">
        <v>2.5999999999999999E-2</v>
      </c>
      <c r="O35" s="1">
        <v>0.112</v>
      </c>
      <c r="P35" s="1">
        <v>15.1</v>
      </c>
      <c r="Q35" s="1"/>
      <c r="R35" s="1"/>
      <c r="S35" s="1">
        <f t="shared" si="0"/>
        <v>1415</v>
      </c>
      <c r="T35" s="1">
        <f t="shared" si="1"/>
        <v>7200</v>
      </c>
      <c r="U35" s="3">
        <f t="shared" si="2"/>
        <v>0.19652777777777777</v>
      </c>
      <c r="W35" s="4">
        <v>33</v>
      </c>
      <c r="Y35" s="6"/>
      <c r="AA35" s="4"/>
      <c r="AE35" s="6"/>
    </row>
    <row r="36" spans="1:31" x14ac:dyDescent="0.25">
      <c r="Y36" s="6"/>
      <c r="AA36" s="4"/>
      <c r="AE36" s="6"/>
    </row>
    <row r="37" spans="1:31" x14ac:dyDescent="0.25">
      <c r="Y37" s="6"/>
      <c r="AA37" s="4"/>
      <c r="AE37" s="6"/>
    </row>
    <row r="38" spans="1:31" x14ac:dyDescent="0.25">
      <c r="H38" s="4" t="s">
        <v>15</v>
      </c>
      <c r="Y38" s="6"/>
      <c r="AA38" s="4"/>
      <c r="AE38" s="6"/>
    </row>
    <row r="39" spans="1:31" x14ac:dyDescent="0.25">
      <c r="Y39" s="6"/>
      <c r="AA39" s="4"/>
      <c r="AE39" s="6"/>
    </row>
    <row r="40" spans="1:31" x14ac:dyDescent="0.25">
      <c r="A40" s="4">
        <v>63</v>
      </c>
      <c r="B40" s="4">
        <v>2</v>
      </c>
      <c r="C40" s="4">
        <v>4</v>
      </c>
      <c r="D40" s="4">
        <v>2014</v>
      </c>
      <c r="E40" s="4">
        <v>2</v>
      </c>
      <c r="F40" s="4">
        <v>60</v>
      </c>
      <c r="G40" s="4">
        <v>30</v>
      </c>
      <c r="H40" s="4">
        <v>120</v>
      </c>
      <c r="I40" s="4">
        <v>131.6</v>
      </c>
      <c r="J40" s="4">
        <v>11</v>
      </c>
      <c r="K40" s="4">
        <v>31.6</v>
      </c>
      <c r="L40" s="4">
        <v>215.4</v>
      </c>
      <c r="M40" s="4">
        <v>0</v>
      </c>
      <c r="N40" s="4">
        <v>2.6360000000000001</v>
      </c>
      <c r="O40" s="4">
        <v>0.45600000000000002</v>
      </c>
      <c r="P40" s="4">
        <v>120</v>
      </c>
      <c r="W40" s="4">
        <v>1</v>
      </c>
      <c r="Y40" s="6"/>
      <c r="AA40" s="4"/>
      <c r="AE40" s="6"/>
    </row>
    <row r="41" spans="1:31" x14ac:dyDescent="0.25">
      <c r="A41" s="4">
        <v>63</v>
      </c>
      <c r="B41" s="4">
        <v>4</v>
      </c>
      <c r="C41" s="4">
        <v>4</v>
      </c>
      <c r="D41" s="4">
        <v>2014</v>
      </c>
      <c r="E41" s="4">
        <v>2</v>
      </c>
      <c r="F41" s="4">
        <v>60</v>
      </c>
      <c r="G41" s="4">
        <v>30</v>
      </c>
      <c r="H41" s="4">
        <v>102.5</v>
      </c>
      <c r="I41" s="4">
        <v>124.4</v>
      </c>
      <c r="J41" s="4">
        <v>21.3</v>
      </c>
      <c r="K41" s="4">
        <v>34.799999999999997</v>
      </c>
      <c r="L41" s="4">
        <v>209.6</v>
      </c>
      <c r="M41" s="4">
        <v>0</v>
      </c>
      <c r="N41" s="4">
        <v>1.3620000000000001</v>
      </c>
      <c r="O41" s="4">
        <v>0.48199999999999998</v>
      </c>
      <c r="P41" s="4">
        <v>102.5</v>
      </c>
      <c r="W41" s="4">
        <v>2</v>
      </c>
      <c r="Y41" s="6"/>
      <c r="AA41" s="4"/>
      <c r="AE41" s="6"/>
    </row>
    <row r="42" spans="1:31" x14ac:dyDescent="0.25">
      <c r="A42" s="4">
        <v>63</v>
      </c>
      <c r="B42" s="4">
        <v>5</v>
      </c>
      <c r="C42" s="4">
        <v>4</v>
      </c>
      <c r="D42" s="4">
        <v>2014</v>
      </c>
      <c r="E42" s="4">
        <v>2</v>
      </c>
      <c r="F42" s="4">
        <v>60</v>
      </c>
      <c r="G42" s="4">
        <v>30</v>
      </c>
      <c r="H42" s="4">
        <v>74.599999999999994</v>
      </c>
      <c r="I42" s="4">
        <v>84.8</v>
      </c>
      <c r="J42" s="4">
        <v>9.6</v>
      </c>
      <c r="K42" s="4">
        <v>36.1</v>
      </c>
      <c r="L42" s="4">
        <v>168.3</v>
      </c>
      <c r="M42" s="4">
        <v>0</v>
      </c>
      <c r="N42" s="4">
        <v>3.0209999999999999</v>
      </c>
      <c r="O42" s="4">
        <v>0.70799999999999996</v>
      </c>
      <c r="P42" s="4">
        <v>74.599999999999994</v>
      </c>
      <c r="S42" s="4">
        <f t="shared" ref="S42:S59" si="4">F40+F41+F42</f>
        <v>180</v>
      </c>
      <c r="T42" s="4">
        <f t="shared" ref="T42:T59" si="5">I40+I41+I42</f>
        <v>340.8</v>
      </c>
      <c r="U42" s="6">
        <f t="shared" si="2"/>
        <v>0.528169014084507</v>
      </c>
      <c r="W42" s="4">
        <v>3</v>
      </c>
      <c r="Y42" s="6"/>
      <c r="AA42" s="4"/>
      <c r="AE42" s="6"/>
    </row>
    <row r="43" spans="1:31" x14ac:dyDescent="0.25">
      <c r="A43" s="4">
        <v>63</v>
      </c>
      <c r="B43" s="4">
        <v>6</v>
      </c>
      <c r="C43" s="4">
        <v>4</v>
      </c>
      <c r="D43" s="4">
        <v>2014</v>
      </c>
      <c r="E43" s="4">
        <v>2</v>
      </c>
      <c r="F43" s="4">
        <v>60</v>
      </c>
      <c r="G43" s="4">
        <v>30</v>
      </c>
      <c r="H43" s="4">
        <v>80.400000000000006</v>
      </c>
      <c r="I43" s="4">
        <v>93.2</v>
      </c>
      <c r="J43" s="4">
        <v>12.2</v>
      </c>
      <c r="K43" s="4">
        <v>33.799999999999997</v>
      </c>
      <c r="L43" s="4">
        <v>178.7</v>
      </c>
      <c r="M43" s="4">
        <v>0</v>
      </c>
      <c r="N43" s="4">
        <v>2.3769999999999998</v>
      </c>
      <c r="O43" s="4">
        <v>0.64400000000000002</v>
      </c>
      <c r="P43" s="4">
        <v>80.400000000000006</v>
      </c>
      <c r="S43" s="4">
        <f t="shared" si="4"/>
        <v>180</v>
      </c>
      <c r="T43" s="4">
        <f t="shared" si="5"/>
        <v>302.39999999999998</v>
      </c>
      <c r="U43" s="6">
        <f t="shared" si="2"/>
        <v>0.59523809523809523</v>
      </c>
      <c r="W43" s="4">
        <v>4</v>
      </c>
      <c r="Y43" s="6"/>
      <c r="AA43" s="4"/>
      <c r="AE43" s="6"/>
    </row>
    <row r="44" spans="1:31" x14ac:dyDescent="0.25">
      <c r="A44" s="1">
        <v>63</v>
      </c>
      <c r="B44" s="1">
        <v>7</v>
      </c>
      <c r="C44" s="1">
        <v>4</v>
      </c>
      <c r="D44" s="1">
        <v>2014</v>
      </c>
      <c r="E44" s="1">
        <v>2</v>
      </c>
      <c r="F44" s="1">
        <v>60</v>
      </c>
      <c r="G44" s="1">
        <v>30</v>
      </c>
      <c r="H44" s="1">
        <v>86.5</v>
      </c>
      <c r="I44" s="1">
        <v>98.1</v>
      </c>
      <c r="J44" s="1">
        <v>11</v>
      </c>
      <c r="K44" s="1">
        <v>40.200000000000003</v>
      </c>
      <c r="L44" s="1">
        <v>182.5</v>
      </c>
      <c r="M44" s="1">
        <v>0</v>
      </c>
      <c r="N44" s="1">
        <v>2.6360000000000001</v>
      </c>
      <c r="O44" s="1">
        <v>0.61199999999999999</v>
      </c>
      <c r="P44" s="1">
        <v>86.5</v>
      </c>
      <c r="Q44" s="1"/>
      <c r="R44" s="1"/>
      <c r="S44" s="1">
        <f t="shared" si="4"/>
        <v>180</v>
      </c>
      <c r="T44" s="1">
        <f t="shared" si="5"/>
        <v>276.10000000000002</v>
      </c>
      <c r="U44" s="3">
        <f t="shared" si="2"/>
        <v>0.65193770373053239</v>
      </c>
      <c r="W44" s="4">
        <v>5</v>
      </c>
      <c r="Y44" s="6"/>
      <c r="AA44" s="4"/>
      <c r="AE44" s="6"/>
    </row>
    <row r="45" spans="1:31" x14ac:dyDescent="0.25">
      <c r="A45" s="4">
        <v>63</v>
      </c>
      <c r="B45" s="4">
        <v>8</v>
      </c>
      <c r="C45" s="4">
        <v>4</v>
      </c>
      <c r="D45" s="4">
        <v>2014</v>
      </c>
      <c r="E45" s="4">
        <v>4</v>
      </c>
      <c r="F45" s="4">
        <v>120</v>
      </c>
      <c r="G45" s="4">
        <v>30</v>
      </c>
      <c r="H45" s="4">
        <v>88</v>
      </c>
      <c r="I45" s="4">
        <v>120.7</v>
      </c>
      <c r="J45" s="4">
        <v>32.1</v>
      </c>
      <c r="K45" s="4">
        <v>38.6</v>
      </c>
      <c r="L45" s="4">
        <v>205.6</v>
      </c>
      <c r="M45" s="4">
        <v>0</v>
      </c>
      <c r="N45" s="4">
        <v>0.90300000000000002</v>
      </c>
      <c r="O45" s="4">
        <v>0.99399999999999999</v>
      </c>
      <c r="P45" s="4">
        <v>88</v>
      </c>
      <c r="S45" s="4">
        <f t="shared" si="4"/>
        <v>240</v>
      </c>
      <c r="T45" s="4">
        <f t="shared" si="5"/>
        <v>312</v>
      </c>
      <c r="U45" s="6">
        <f t="shared" si="2"/>
        <v>0.76923076923076927</v>
      </c>
      <c r="W45" s="4">
        <v>6</v>
      </c>
      <c r="Y45" s="1">
        <v>180</v>
      </c>
      <c r="Z45" s="1">
        <v>276.10000000000002</v>
      </c>
      <c r="AA45" s="3">
        <f>Y45/Z45</f>
        <v>0.65193770373053239</v>
      </c>
    </row>
    <row r="46" spans="1:31" x14ac:dyDescent="0.25">
      <c r="A46" s="4">
        <v>63</v>
      </c>
      <c r="B46" s="4">
        <v>9</v>
      </c>
      <c r="C46" s="4">
        <v>4</v>
      </c>
      <c r="D46" s="4">
        <v>2014</v>
      </c>
      <c r="E46" s="4">
        <v>4</v>
      </c>
      <c r="F46" s="4">
        <v>120</v>
      </c>
      <c r="G46" s="4">
        <v>30</v>
      </c>
      <c r="H46" s="4">
        <v>93.4</v>
      </c>
      <c r="I46" s="4">
        <v>125</v>
      </c>
      <c r="J46" s="4">
        <v>31</v>
      </c>
      <c r="K46" s="4">
        <v>37.1</v>
      </c>
      <c r="L46" s="4">
        <v>209.3</v>
      </c>
      <c r="M46" s="4">
        <v>0</v>
      </c>
      <c r="N46" s="4">
        <v>0.93600000000000005</v>
      </c>
      <c r="O46" s="4">
        <v>0.96</v>
      </c>
      <c r="P46" s="4">
        <v>93.4</v>
      </c>
      <c r="S46" s="4">
        <f t="shared" si="4"/>
        <v>300</v>
      </c>
      <c r="T46" s="4">
        <f t="shared" si="5"/>
        <v>343.8</v>
      </c>
      <c r="U46" s="6">
        <f t="shared" si="2"/>
        <v>0.87260034904013961</v>
      </c>
      <c r="W46" s="4">
        <v>7</v>
      </c>
      <c r="Y46" s="1">
        <v>360</v>
      </c>
      <c r="Z46" s="1">
        <v>393.6</v>
      </c>
      <c r="AA46" s="3">
        <f t="shared" ref="AA46:AA49" si="6">Y46/Z46</f>
        <v>0.91463414634146334</v>
      </c>
    </row>
    <row r="47" spans="1:31" x14ac:dyDescent="0.25">
      <c r="A47" s="4">
        <v>63</v>
      </c>
      <c r="B47" s="4">
        <v>10</v>
      </c>
      <c r="C47" s="4">
        <v>4</v>
      </c>
      <c r="D47" s="4">
        <v>2014</v>
      </c>
      <c r="E47" s="4">
        <v>4</v>
      </c>
      <c r="F47" s="4">
        <v>120</v>
      </c>
      <c r="G47" s="4">
        <v>30</v>
      </c>
      <c r="H47" s="4">
        <v>93.4</v>
      </c>
      <c r="I47" s="4">
        <v>124.7</v>
      </c>
      <c r="J47" s="4">
        <v>30.6</v>
      </c>
      <c r="K47" s="4">
        <v>30.2</v>
      </c>
      <c r="L47" s="4">
        <v>207.3</v>
      </c>
      <c r="M47" s="4">
        <v>0</v>
      </c>
      <c r="N47" s="4">
        <v>0.94799999999999995</v>
      </c>
      <c r="O47" s="4">
        <v>0.96199999999999997</v>
      </c>
      <c r="P47" s="4">
        <v>93.4</v>
      </c>
      <c r="S47" s="4">
        <f t="shared" si="4"/>
        <v>360</v>
      </c>
      <c r="T47" s="4">
        <f t="shared" si="5"/>
        <v>370.4</v>
      </c>
      <c r="U47" s="6">
        <f t="shared" si="2"/>
        <v>0.97192224622030243</v>
      </c>
      <c r="W47" s="4">
        <v>8</v>
      </c>
      <c r="Y47" s="1">
        <v>720</v>
      </c>
      <c r="Z47" s="1">
        <v>505.6</v>
      </c>
      <c r="AA47" s="3">
        <f t="shared" si="6"/>
        <v>1.4240506329113924</v>
      </c>
    </row>
    <row r="48" spans="1:31" x14ac:dyDescent="0.25">
      <c r="A48" s="4">
        <v>63</v>
      </c>
      <c r="B48" s="4">
        <v>11</v>
      </c>
      <c r="C48" s="4">
        <v>4</v>
      </c>
      <c r="D48" s="4">
        <v>2014</v>
      </c>
      <c r="E48" s="4">
        <v>4</v>
      </c>
      <c r="F48" s="4">
        <v>120</v>
      </c>
      <c r="G48" s="4">
        <v>30</v>
      </c>
      <c r="H48" s="4">
        <v>95.6</v>
      </c>
      <c r="I48" s="4">
        <v>130.19999999999999</v>
      </c>
      <c r="J48" s="4">
        <v>34</v>
      </c>
      <c r="K48" s="4">
        <v>35.6</v>
      </c>
      <c r="L48" s="4">
        <v>212.7</v>
      </c>
      <c r="M48" s="4">
        <v>0</v>
      </c>
      <c r="N48" s="4">
        <v>0.85299999999999998</v>
      </c>
      <c r="O48" s="4">
        <v>0.92200000000000004</v>
      </c>
      <c r="P48" s="4">
        <v>95.6</v>
      </c>
      <c r="S48" s="4">
        <f t="shared" si="4"/>
        <v>360</v>
      </c>
      <c r="T48" s="4">
        <f t="shared" si="5"/>
        <v>379.9</v>
      </c>
      <c r="U48" s="6">
        <f t="shared" si="2"/>
        <v>0.94761779415635694</v>
      </c>
      <c r="W48" s="4">
        <v>9</v>
      </c>
      <c r="Y48" s="1">
        <v>812</v>
      </c>
      <c r="Z48" s="1">
        <v>7200</v>
      </c>
      <c r="AA48" s="3">
        <f t="shared" si="6"/>
        <v>0.11277777777777778</v>
      </c>
    </row>
    <row r="49" spans="1:31" x14ac:dyDescent="0.25">
      <c r="A49" s="4">
        <v>63</v>
      </c>
      <c r="B49" s="4">
        <v>12</v>
      </c>
      <c r="C49" s="4">
        <v>4</v>
      </c>
      <c r="D49" s="4">
        <v>2014</v>
      </c>
      <c r="E49" s="4">
        <v>4</v>
      </c>
      <c r="F49" s="4">
        <v>120</v>
      </c>
      <c r="G49" s="4">
        <v>30</v>
      </c>
      <c r="H49" s="4">
        <v>93.4</v>
      </c>
      <c r="I49" s="4">
        <v>143.6</v>
      </c>
      <c r="J49" s="4">
        <v>49.5</v>
      </c>
      <c r="K49" s="4">
        <v>37.799999999999997</v>
      </c>
      <c r="L49" s="4">
        <v>228.1</v>
      </c>
      <c r="M49" s="4">
        <v>0</v>
      </c>
      <c r="N49" s="4">
        <v>0.58599999999999997</v>
      </c>
      <c r="O49" s="4">
        <v>0.83599999999999997</v>
      </c>
      <c r="P49" s="4">
        <v>93.4</v>
      </c>
      <c r="S49" s="4">
        <f t="shared" si="4"/>
        <v>360</v>
      </c>
      <c r="T49" s="4">
        <f t="shared" si="5"/>
        <v>398.5</v>
      </c>
      <c r="U49" s="6">
        <f t="shared" si="2"/>
        <v>0.903387703889586</v>
      </c>
      <c r="W49" s="4">
        <v>10</v>
      </c>
      <c r="Y49" s="1">
        <v>36</v>
      </c>
      <c r="Z49" s="1">
        <v>7200</v>
      </c>
      <c r="AA49" s="3">
        <f t="shared" si="6"/>
        <v>5.0000000000000001E-3</v>
      </c>
    </row>
    <row r="50" spans="1:31" x14ac:dyDescent="0.25">
      <c r="A50" s="1">
        <v>63</v>
      </c>
      <c r="B50" s="1">
        <v>13</v>
      </c>
      <c r="C50" s="1">
        <v>4</v>
      </c>
      <c r="D50" s="1">
        <v>2014</v>
      </c>
      <c r="E50" s="1">
        <v>4</v>
      </c>
      <c r="F50" s="1">
        <v>120</v>
      </c>
      <c r="G50" s="1">
        <v>30</v>
      </c>
      <c r="H50" s="1">
        <v>83.3</v>
      </c>
      <c r="I50" s="1">
        <v>119.8</v>
      </c>
      <c r="J50" s="1">
        <v>35.9</v>
      </c>
      <c r="K50" s="1">
        <v>38.4</v>
      </c>
      <c r="L50" s="1">
        <v>201.3</v>
      </c>
      <c r="M50" s="1">
        <v>0</v>
      </c>
      <c r="N50" s="1">
        <v>0.80800000000000005</v>
      </c>
      <c r="O50" s="1">
        <v>1.002</v>
      </c>
      <c r="P50" s="1">
        <v>83.3</v>
      </c>
      <c r="Q50" s="1"/>
      <c r="R50" s="1"/>
      <c r="S50" s="1">
        <f t="shared" si="4"/>
        <v>360</v>
      </c>
      <c r="T50" s="1">
        <f t="shared" si="5"/>
        <v>393.59999999999997</v>
      </c>
      <c r="U50" s="3">
        <f t="shared" si="2"/>
        <v>0.91463414634146345</v>
      </c>
      <c r="W50" s="4">
        <v>11</v>
      </c>
      <c r="Y50" s="3"/>
      <c r="Z50" s="1"/>
      <c r="AA50" s="1"/>
      <c r="AE50" s="6"/>
    </row>
    <row r="51" spans="1:31" x14ac:dyDescent="0.25">
      <c r="A51" s="4">
        <v>63</v>
      </c>
      <c r="B51" s="4">
        <v>14</v>
      </c>
      <c r="C51" s="4">
        <v>4</v>
      </c>
      <c r="D51" s="4">
        <v>2014</v>
      </c>
      <c r="E51" s="4">
        <v>8</v>
      </c>
      <c r="F51" s="4">
        <v>240</v>
      </c>
      <c r="G51" s="4">
        <v>30</v>
      </c>
      <c r="H51" s="4">
        <v>74.099999999999994</v>
      </c>
      <c r="I51" s="4">
        <v>153.5</v>
      </c>
      <c r="J51" s="4">
        <v>78.8</v>
      </c>
      <c r="K51" s="4">
        <v>35</v>
      </c>
      <c r="L51" s="4">
        <v>237.3</v>
      </c>
      <c r="M51" s="4">
        <v>0</v>
      </c>
      <c r="N51" s="4">
        <v>0.36799999999999999</v>
      </c>
      <c r="O51" s="4">
        <v>1.5640000000000001</v>
      </c>
      <c r="P51" s="4">
        <v>74.099999999999994</v>
      </c>
      <c r="S51" s="4">
        <f t="shared" si="4"/>
        <v>480</v>
      </c>
      <c r="T51" s="4">
        <f t="shared" si="5"/>
        <v>416.9</v>
      </c>
      <c r="U51" s="6">
        <f t="shared" si="2"/>
        <v>1.1513552410650036</v>
      </c>
      <c r="W51" s="4">
        <v>12</v>
      </c>
      <c r="Y51" s="6"/>
      <c r="AA51" s="4"/>
      <c r="AE51" s="6"/>
    </row>
    <row r="52" spans="1:31" x14ac:dyDescent="0.25">
      <c r="A52" s="4">
        <v>63</v>
      </c>
      <c r="B52" s="4">
        <v>15</v>
      </c>
      <c r="C52" s="4">
        <v>4</v>
      </c>
      <c r="D52" s="4">
        <v>2014</v>
      </c>
      <c r="E52" s="4">
        <v>8</v>
      </c>
      <c r="F52" s="4">
        <v>240</v>
      </c>
      <c r="G52" s="4">
        <v>30</v>
      </c>
      <c r="H52" s="4">
        <v>106.6</v>
      </c>
      <c r="I52" s="4">
        <v>190.7</v>
      </c>
      <c r="J52" s="4">
        <v>83.5</v>
      </c>
      <c r="K52" s="4">
        <v>36</v>
      </c>
      <c r="L52" s="4">
        <v>276.3</v>
      </c>
      <c r="M52" s="4">
        <v>0</v>
      </c>
      <c r="N52" s="4">
        <v>0.34699999999999998</v>
      </c>
      <c r="O52" s="4">
        <v>1.2589999999999999</v>
      </c>
      <c r="P52" s="4">
        <v>106.6</v>
      </c>
      <c r="S52" s="4">
        <f t="shared" si="4"/>
        <v>600</v>
      </c>
      <c r="T52" s="4">
        <f t="shared" si="5"/>
        <v>464</v>
      </c>
      <c r="U52" s="6">
        <f t="shared" si="2"/>
        <v>1.2931034482758621</v>
      </c>
      <c r="W52" s="4">
        <v>13</v>
      </c>
      <c r="Y52" s="6"/>
      <c r="AA52" s="4"/>
      <c r="AE52" s="6"/>
    </row>
    <row r="53" spans="1:31" x14ac:dyDescent="0.25">
      <c r="A53" s="1">
        <v>63</v>
      </c>
      <c r="B53" s="1">
        <v>16</v>
      </c>
      <c r="C53" s="1">
        <v>4</v>
      </c>
      <c r="D53" s="1">
        <v>2014</v>
      </c>
      <c r="E53" s="42">
        <v>8</v>
      </c>
      <c r="F53" s="42">
        <v>240</v>
      </c>
      <c r="G53" s="42">
        <v>30</v>
      </c>
      <c r="H53" s="42">
        <v>81.599999999999994</v>
      </c>
      <c r="I53" s="42">
        <v>161.4</v>
      </c>
      <c r="J53" s="42">
        <v>79.2</v>
      </c>
      <c r="K53" s="42">
        <v>30</v>
      </c>
      <c r="L53" s="42">
        <v>245.8</v>
      </c>
      <c r="M53" s="42">
        <v>0</v>
      </c>
      <c r="N53" s="42">
        <v>0.36599999999999999</v>
      </c>
      <c r="O53" s="42">
        <v>1.4870000000000001</v>
      </c>
      <c r="P53" s="42">
        <v>81.599999999999994</v>
      </c>
      <c r="Q53" s="42"/>
      <c r="R53" s="42"/>
      <c r="S53" s="42">
        <f t="shared" si="4"/>
        <v>720</v>
      </c>
      <c r="T53" s="42">
        <f t="shared" si="5"/>
        <v>505.6</v>
      </c>
      <c r="U53" s="68">
        <f t="shared" si="2"/>
        <v>1.4240506329113924</v>
      </c>
      <c r="W53" s="4">
        <v>14</v>
      </c>
      <c r="Y53" s="6"/>
      <c r="AA53" s="4"/>
      <c r="AE53" s="6"/>
    </row>
    <row r="54" spans="1:31" x14ac:dyDescent="0.25">
      <c r="A54" s="4">
        <v>63</v>
      </c>
      <c r="B54" s="4">
        <v>19</v>
      </c>
      <c r="C54" s="4">
        <v>4</v>
      </c>
      <c r="D54" s="4">
        <v>2014</v>
      </c>
      <c r="E54" s="4">
        <v>16</v>
      </c>
      <c r="F54" s="4">
        <v>368</v>
      </c>
      <c r="G54" s="4">
        <v>23</v>
      </c>
      <c r="H54" s="4">
        <v>621.4</v>
      </c>
      <c r="I54" s="4">
        <v>2400</v>
      </c>
      <c r="J54" s="4">
        <v>1778.1</v>
      </c>
      <c r="K54" s="4">
        <v>25.8</v>
      </c>
      <c r="L54" s="4">
        <v>2475.1</v>
      </c>
      <c r="M54" s="4">
        <v>0</v>
      </c>
      <c r="N54" s="4">
        <v>1.2E-2</v>
      </c>
      <c r="O54" s="4">
        <v>0.153</v>
      </c>
      <c r="P54" s="4">
        <v>621.4</v>
      </c>
      <c r="S54" s="4">
        <f t="shared" si="4"/>
        <v>848</v>
      </c>
      <c r="T54" s="4">
        <f t="shared" si="5"/>
        <v>2752.1</v>
      </c>
      <c r="U54" s="6">
        <f t="shared" si="2"/>
        <v>0.30812833835979797</v>
      </c>
      <c r="W54" s="4">
        <v>15</v>
      </c>
      <c r="Y54" s="6"/>
      <c r="AA54" s="4"/>
      <c r="AE54" s="6"/>
    </row>
    <row r="55" spans="1:31" x14ac:dyDescent="0.25">
      <c r="A55" s="4">
        <v>63</v>
      </c>
      <c r="B55" s="4">
        <v>20</v>
      </c>
      <c r="C55" s="4">
        <v>4</v>
      </c>
      <c r="D55" s="4">
        <v>2014</v>
      </c>
      <c r="E55" s="4">
        <v>16</v>
      </c>
      <c r="F55" s="4">
        <v>304</v>
      </c>
      <c r="G55" s="4">
        <v>19</v>
      </c>
      <c r="H55" s="4">
        <v>532.4</v>
      </c>
      <c r="I55" s="4">
        <v>2400</v>
      </c>
      <c r="J55" s="4">
        <v>1867.2</v>
      </c>
      <c r="K55" s="4">
        <v>23</v>
      </c>
      <c r="L55" s="4">
        <v>2462</v>
      </c>
      <c r="M55" s="4">
        <v>0</v>
      </c>
      <c r="N55" s="4">
        <v>0.01</v>
      </c>
      <c r="O55" s="4">
        <v>0.127</v>
      </c>
      <c r="P55" s="4">
        <v>532.4</v>
      </c>
      <c r="S55" s="4">
        <f t="shared" si="4"/>
        <v>912</v>
      </c>
      <c r="T55" s="4">
        <f t="shared" si="5"/>
        <v>4961.3999999999996</v>
      </c>
      <c r="U55" s="6">
        <f t="shared" si="2"/>
        <v>0.18381908332325556</v>
      </c>
      <c r="W55" s="4">
        <v>16</v>
      </c>
      <c r="Y55" s="6"/>
      <c r="AA55" s="4"/>
      <c r="AE55" s="6"/>
    </row>
    <row r="56" spans="1:31" x14ac:dyDescent="0.25">
      <c r="A56" s="1">
        <v>63</v>
      </c>
      <c r="B56" s="1">
        <v>21</v>
      </c>
      <c r="C56" s="1">
        <v>4</v>
      </c>
      <c r="D56" s="1">
        <v>2014</v>
      </c>
      <c r="E56" s="1">
        <v>16</v>
      </c>
      <c r="F56" s="1">
        <v>140</v>
      </c>
      <c r="G56" s="1">
        <v>8</v>
      </c>
      <c r="H56" s="1">
        <v>549.29999999999995</v>
      </c>
      <c r="I56" s="1">
        <v>2400</v>
      </c>
      <c r="J56" s="1">
        <v>1850.5</v>
      </c>
      <c r="K56" s="1">
        <v>11.3</v>
      </c>
      <c r="L56" s="1">
        <v>2426.6</v>
      </c>
      <c r="M56" s="1">
        <v>0</v>
      </c>
      <c r="N56" s="1">
        <v>4.0000000000000001E-3</v>
      </c>
      <c r="O56" s="1">
        <v>5.8000000000000003E-2</v>
      </c>
      <c r="P56" s="1">
        <v>549.29999999999995</v>
      </c>
      <c r="Q56" s="1"/>
      <c r="R56" s="1"/>
      <c r="S56" s="1">
        <f t="shared" si="4"/>
        <v>812</v>
      </c>
      <c r="T56" s="1">
        <f t="shared" si="5"/>
        <v>7200</v>
      </c>
      <c r="U56" s="3">
        <f t="shared" si="2"/>
        <v>0.11277777777777778</v>
      </c>
      <c r="W56" s="4">
        <v>17</v>
      </c>
      <c r="Y56" s="6"/>
      <c r="AA56" s="4"/>
      <c r="AE56" s="6"/>
    </row>
    <row r="57" spans="1:31" x14ac:dyDescent="0.25">
      <c r="A57" s="4">
        <v>63</v>
      </c>
      <c r="B57" s="4">
        <v>23</v>
      </c>
      <c r="C57" s="4">
        <v>4</v>
      </c>
      <c r="D57" s="4">
        <v>2014</v>
      </c>
      <c r="E57" s="4">
        <v>32</v>
      </c>
      <c r="F57" s="4">
        <v>34</v>
      </c>
      <c r="G57" s="4">
        <v>1</v>
      </c>
      <c r="H57" s="4">
        <v>124.2</v>
      </c>
      <c r="I57" s="4">
        <v>2400</v>
      </c>
      <c r="J57" s="4">
        <v>2275.6999999999998</v>
      </c>
      <c r="K57" s="4">
        <v>1.1000000000000001</v>
      </c>
      <c r="L57" s="4">
        <v>2403.5</v>
      </c>
      <c r="M57" s="4">
        <v>0</v>
      </c>
      <c r="N57" s="4">
        <v>4.0000000000000001E-3</v>
      </c>
      <c r="O57" s="4">
        <v>1.4E-2</v>
      </c>
      <c r="P57" s="4">
        <v>124.2</v>
      </c>
      <c r="S57" s="4">
        <f t="shared" si="4"/>
        <v>478</v>
      </c>
      <c r="T57" s="4">
        <f t="shared" si="5"/>
        <v>7200</v>
      </c>
      <c r="U57" s="6">
        <f t="shared" si="2"/>
        <v>6.6388888888888886E-2</v>
      </c>
      <c r="W57" s="4">
        <v>18</v>
      </c>
      <c r="Y57" s="6"/>
      <c r="AA57" s="4"/>
      <c r="AE57" s="6"/>
    </row>
    <row r="58" spans="1:31" x14ac:dyDescent="0.25">
      <c r="A58" s="4">
        <v>63</v>
      </c>
      <c r="B58" s="4">
        <v>24</v>
      </c>
      <c r="C58" s="4">
        <v>4</v>
      </c>
      <c r="D58" s="4">
        <v>2014</v>
      </c>
      <c r="E58" s="4">
        <v>32</v>
      </c>
      <c r="F58" s="4">
        <v>1</v>
      </c>
      <c r="G58" s="4">
        <v>0</v>
      </c>
      <c r="H58" s="4">
        <v>198.8</v>
      </c>
      <c r="I58" s="4">
        <v>2400</v>
      </c>
      <c r="J58" s="4">
        <v>2201.1999999999998</v>
      </c>
      <c r="K58" s="4">
        <v>0</v>
      </c>
      <c r="L58" s="4">
        <v>2400</v>
      </c>
      <c r="M58" s="4">
        <v>0</v>
      </c>
      <c r="N58" s="4">
        <v>5.0000000000000001E-3</v>
      </c>
      <c r="O58" s="4">
        <v>0</v>
      </c>
      <c r="P58" s="4">
        <v>198.8</v>
      </c>
      <c r="S58" s="4">
        <f t="shared" si="4"/>
        <v>175</v>
      </c>
      <c r="T58" s="4">
        <f t="shared" si="5"/>
        <v>7200</v>
      </c>
      <c r="U58" s="6">
        <f t="shared" si="2"/>
        <v>2.4305555555555556E-2</v>
      </c>
      <c r="W58" s="4">
        <v>19</v>
      </c>
      <c r="Y58" s="6"/>
      <c r="AA58" s="4"/>
    </row>
    <row r="59" spans="1:31" x14ac:dyDescent="0.25">
      <c r="A59" s="1">
        <v>63</v>
      </c>
      <c r="B59" s="1">
        <v>25</v>
      </c>
      <c r="C59" s="1">
        <v>4</v>
      </c>
      <c r="D59" s="1">
        <v>2014</v>
      </c>
      <c r="E59" s="1">
        <v>32</v>
      </c>
      <c r="F59" s="1">
        <v>1</v>
      </c>
      <c r="G59" s="1">
        <v>0</v>
      </c>
      <c r="H59" s="1">
        <v>6.4</v>
      </c>
      <c r="I59" s="1">
        <v>2400</v>
      </c>
      <c r="J59" s="1">
        <v>2393.5</v>
      </c>
      <c r="K59" s="1">
        <v>0</v>
      </c>
      <c r="L59" s="1">
        <v>2400</v>
      </c>
      <c r="M59" s="1">
        <v>0</v>
      </c>
      <c r="N59" s="1">
        <v>0</v>
      </c>
      <c r="O59" s="1">
        <v>0</v>
      </c>
      <c r="P59" s="1">
        <v>6.4</v>
      </c>
      <c r="Q59" s="1"/>
      <c r="R59" s="1"/>
      <c r="S59" s="1">
        <f t="shared" si="4"/>
        <v>36</v>
      </c>
      <c r="T59" s="1">
        <f t="shared" si="5"/>
        <v>7200</v>
      </c>
      <c r="U59" s="3">
        <f t="shared" si="2"/>
        <v>5.0000000000000001E-3</v>
      </c>
      <c r="W59" s="4">
        <v>20</v>
      </c>
      <c r="Y59" s="6"/>
      <c r="AA59" s="4"/>
    </row>
    <row r="60" spans="1:31" x14ac:dyDescent="0.25">
      <c r="Y60" s="6"/>
      <c r="AA60" s="4"/>
    </row>
    <row r="61" spans="1:31" x14ac:dyDescent="0.25">
      <c r="Y61" s="6"/>
      <c r="AA61" s="4"/>
    </row>
    <row r="62" spans="1:31" x14ac:dyDescent="0.25">
      <c r="A62" s="4">
        <v>63</v>
      </c>
      <c r="B62" s="4">
        <v>2</v>
      </c>
      <c r="C62" s="4">
        <v>7</v>
      </c>
      <c r="D62" s="4">
        <v>2014</v>
      </c>
      <c r="E62" s="4">
        <v>2</v>
      </c>
      <c r="F62" s="4">
        <v>60</v>
      </c>
      <c r="G62" s="4">
        <v>30</v>
      </c>
      <c r="H62" s="4">
        <v>118</v>
      </c>
      <c r="I62" s="4">
        <v>146.9</v>
      </c>
      <c r="J62" s="4">
        <v>28.2</v>
      </c>
      <c r="K62" s="4">
        <v>99.9</v>
      </c>
      <c r="L62" s="4">
        <v>290.8</v>
      </c>
      <c r="M62" s="4">
        <v>0</v>
      </c>
      <c r="N62" s="4">
        <v>1.028</v>
      </c>
      <c r="O62" s="4">
        <v>0.40799999999999997</v>
      </c>
      <c r="P62" s="4">
        <v>118</v>
      </c>
      <c r="S62" s="4">
        <f t="shared" ref="S62:S82" si="7">F60+F61+F62</f>
        <v>60</v>
      </c>
      <c r="T62" s="4">
        <f t="shared" ref="T62:T82" si="8">I60+I61+I62</f>
        <v>146.9</v>
      </c>
      <c r="U62" s="6">
        <f t="shared" ref="U62:U82" si="9">S62/T62</f>
        <v>0.40844111640571817</v>
      </c>
      <c r="W62" s="4">
        <v>1</v>
      </c>
      <c r="Y62" s="6"/>
      <c r="AA62" s="4"/>
    </row>
    <row r="63" spans="1:31" x14ac:dyDescent="0.25">
      <c r="A63" s="4">
        <v>63</v>
      </c>
      <c r="B63" s="4">
        <v>3</v>
      </c>
      <c r="C63" s="4">
        <v>7</v>
      </c>
      <c r="D63" s="4">
        <v>2014</v>
      </c>
      <c r="E63" s="4">
        <v>2</v>
      </c>
      <c r="F63" s="4">
        <v>60</v>
      </c>
      <c r="G63" s="4">
        <v>30</v>
      </c>
      <c r="H63" s="4">
        <v>122.3</v>
      </c>
      <c r="I63" s="4">
        <v>177.8</v>
      </c>
      <c r="J63" s="4">
        <v>54.9</v>
      </c>
      <c r="K63" s="4">
        <v>95.7</v>
      </c>
      <c r="L63" s="4">
        <v>323.5</v>
      </c>
      <c r="M63" s="4">
        <v>0</v>
      </c>
      <c r="N63" s="4">
        <v>0.52800000000000002</v>
      </c>
      <c r="O63" s="4">
        <v>0.33800000000000002</v>
      </c>
      <c r="P63" s="4">
        <v>122.3</v>
      </c>
      <c r="S63" s="4">
        <f t="shared" si="7"/>
        <v>120</v>
      </c>
      <c r="T63" s="4">
        <f t="shared" si="8"/>
        <v>324.70000000000005</v>
      </c>
      <c r="U63" s="6">
        <f t="shared" si="9"/>
        <v>0.36957191253464733</v>
      </c>
      <c r="W63" s="4">
        <v>2</v>
      </c>
      <c r="Y63" s="6"/>
      <c r="AA63" s="4"/>
    </row>
    <row r="64" spans="1:31" x14ac:dyDescent="0.25">
      <c r="A64" s="1">
        <v>63</v>
      </c>
      <c r="B64" s="1">
        <v>4</v>
      </c>
      <c r="C64" s="1">
        <v>7</v>
      </c>
      <c r="D64" s="1">
        <v>2014</v>
      </c>
      <c r="E64" s="1">
        <v>2</v>
      </c>
      <c r="F64" s="1">
        <v>60</v>
      </c>
      <c r="G64" s="1">
        <v>30</v>
      </c>
      <c r="H64" s="1">
        <v>99.6</v>
      </c>
      <c r="I64" s="1">
        <v>118</v>
      </c>
      <c r="J64" s="1">
        <v>17.8</v>
      </c>
      <c r="K64" s="1">
        <v>101.1</v>
      </c>
      <c r="L64" s="1">
        <v>262.3</v>
      </c>
      <c r="M64" s="1">
        <v>0</v>
      </c>
      <c r="N64" s="1">
        <v>1.629</v>
      </c>
      <c r="O64" s="1">
        <v>0.50900000000000001</v>
      </c>
      <c r="P64" s="1">
        <v>99.6</v>
      </c>
      <c r="Q64" s="1"/>
      <c r="R64" s="1"/>
      <c r="S64" s="1">
        <f t="shared" si="7"/>
        <v>180</v>
      </c>
      <c r="T64" s="1">
        <f t="shared" si="8"/>
        <v>442.70000000000005</v>
      </c>
      <c r="U64" s="3">
        <f t="shared" si="9"/>
        <v>0.40659588886379033</v>
      </c>
      <c r="W64" s="4">
        <v>3</v>
      </c>
      <c r="Y64" s="6"/>
      <c r="AA64" s="4"/>
      <c r="AE64" s="6"/>
    </row>
    <row r="65" spans="1:31" x14ac:dyDescent="0.25">
      <c r="A65" s="4">
        <v>63</v>
      </c>
      <c r="B65" s="4">
        <v>5</v>
      </c>
      <c r="C65" s="4">
        <v>7</v>
      </c>
      <c r="D65" s="4">
        <v>2014</v>
      </c>
      <c r="E65" s="4">
        <v>4</v>
      </c>
      <c r="F65" s="4">
        <v>120</v>
      </c>
      <c r="G65" s="4">
        <v>30</v>
      </c>
      <c r="H65" s="4">
        <v>99.5</v>
      </c>
      <c r="I65" s="4">
        <v>142.69999999999999</v>
      </c>
      <c r="J65" s="4">
        <v>42.6</v>
      </c>
      <c r="K65" s="4">
        <v>101.2</v>
      </c>
      <c r="L65" s="4">
        <v>287.7</v>
      </c>
      <c r="M65" s="4">
        <v>0</v>
      </c>
      <c r="N65" s="4">
        <v>0.68100000000000005</v>
      </c>
      <c r="O65" s="4">
        <v>0.84099999999999997</v>
      </c>
      <c r="P65" s="4">
        <v>99.5</v>
      </c>
      <c r="S65" s="4">
        <f t="shared" si="7"/>
        <v>240</v>
      </c>
      <c r="T65" s="4">
        <f t="shared" si="8"/>
        <v>438.5</v>
      </c>
      <c r="U65" s="6">
        <f t="shared" si="9"/>
        <v>0.54732041049030788</v>
      </c>
      <c r="W65" s="4">
        <v>4</v>
      </c>
      <c r="Y65" s="6"/>
      <c r="AA65" s="4"/>
    </row>
    <row r="66" spans="1:31" x14ac:dyDescent="0.25">
      <c r="A66" s="4">
        <v>63</v>
      </c>
      <c r="B66" s="4">
        <v>7</v>
      </c>
      <c r="C66" s="4">
        <v>7</v>
      </c>
      <c r="D66" s="4">
        <v>2014</v>
      </c>
      <c r="E66" s="4">
        <v>4</v>
      </c>
      <c r="F66" s="4">
        <v>120</v>
      </c>
      <c r="G66" s="4">
        <v>30</v>
      </c>
      <c r="H66" s="4">
        <v>227.5</v>
      </c>
      <c r="I66" s="4">
        <v>289.7</v>
      </c>
      <c r="J66" s="4">
        <v>61.5</v>
      </c>
      <c r="K66" s="4">
        <v>103.4</v>
      </c>
      <c r="L66" s="4">
        <v>436.4</v>
      </c>
      <c r="M66" s="4">
        <v>0</v>
      </c>
      <c r="N66" s="4">
        <v>0.47199999999999998</v>
      </c>
      <c r="O66" s="4">
        <v>0.41399999999999998</v>
      </c>
      <c r="P66" s="4">
        <v>227.5</v>
      </c>
      <c r="S66" s="4">
        <f t="shared" si="7"/>
        <v>300</v>
      </c>
      <c r="T66" s="4">
        <f t="shared" si="8"/>
        <v>550.4</v>
      </c>
      <c r="U66" s="6">
        <f t="shared" si="9"/>
        <v>0.54505813953488369</v>
      </c>
      <c r="W66" s="4">
        <v>5</v>
      </c>
      <c r="Y66" s="1">
        <v>180</v>
      </c>
      <c r="Z66" s="1">
        <v>442.7</v>
      </c>
      <c r="AA66" s="3">
        <f>Y66/Z66</f>
        <v>0.40659588886379039</v>
      </c>
    </row>
    <row r="67" spans="1:31" x14ac:dyDescent="0.25">
      <c r="A67" s="4">
        <v>63</v>
      </c>
      <c r="B67" s="4">
        <v>8</v>
      </c>
      <c r="C67" s="4">
        <v>7</v>
      </c>
      <c r="D67" s="4">
        <v>2014</v>
      </c>
      <c r="E67" s="4">
        <v>4</v>
      </c>
      <c r="F67" s="4">
        <v>120</v>
      </c>
      <c r="G67" s="4">
        <v>30</v>
      </c>
      <c r="H67" s="4">
        <v>209.4</v>
      </c>
      <c r="I67" s="4">
        <v>252.1</v>
      </c>
      <c r="J67" s="4">
        <v>41.9</v>
      </c>
      <c r="K67" s="4">
        <v>101.1</v>
      </c>
      <c r="L67" s="4">
        <v>398.3</v>
      </c>
      <c r="M67" s="4">
        <v>0</v>
      </c>
      <c r="N67" s="4">
        <v>0.69199999999999995</v>
      </c>
      <c r="O67" s="4">
        <v>0.47599999999999998</v>
      </c>
      <c r="P67" s="4">
        <v>209.4</v>
      </c>
      <c r="S67" s="4">
        <f t="shared" si="7"/>
        <v>360</v>
      </c>
      <c r="T67" s="4">
        <f t="shared" si="8"/>
        <v>684.5</v>
      </c>
      <c r="U67" s="6">
        <f t="shared" si="9"/>
        <v>0.52593133674214754</v>
      </c>
      <c r="W67" s="4">
        <v>6</v>
      </c>
      <c r="Y67" s="1">
        <v>360</v>
      </c>
      <c r="Z67" s="1">
        <v>857.1</v>
      </c>
      <c r="AA67" s="3">
        <f t="shared" ref="AA67:AA70" si="10">Y67/Z67</f>
        <v>0.42002100105005247</v>
      </c>
    </row>
    <row r="68" spans="1:31" x14ac:dyDescent="0.25">
      <c r="A68" s="1">
        <v>63</v>
      </c>
      <c r="B68" s="1">
        <v>9</v>
      </c>
      <c r="C68" s="1">
        <v>7</v>
      </c>
      <c r="D68" s="1">
        <v>2014</v>
      </c>
      <c r="E68" s="1">
        <v>4</v>
      </c>
      <c r="F68" s="1">
        <v>120</v>
      </c>
      <c r="G68" s="1">
        <v>30</v>
      </c>
      <c r="H68" s="1">
        <v>263.89999999999998</v>
      </c>
      <c r="I68" s="1">
        <v>315.3</v>
      </c>
      <c r="J68" s="1">
        <v>50.7</v>
      </c>
      <c r="K68" s="1">
        <v>100</v>
      </c>
      <c r="L68" s="1">
        <v>461.3</v>
      </c>
      <c r="M68" s="1">
        <v>0</v>
      </c>
      <c r="N68" s="1">
        <v>0.57199999999999995</v>
      </c>
      <c r="O68" s="1">
        <v>0.38100000000000001</v>
      </c>
      <c r="P68" s="1">
        <v>263.89999999999998</v>
      </c>
      <c r="Q68" s="1"/>
      <c r="R68" s="1"/>
      <c r="S68" s="1">
        <f t="shared" si="7"/>
        <v>360</v>
      </c>
      <c r="T68" s="1">
        <f t="shared" si="8"/>
        <v>857.09999999999991</v>
      </c>
      <c r="U68" s="3">
        <f t="shared" si="9"/>
        <v>0.42002100105005252</v>
      </c>
      <c r="W68" s="4">
        <v>7</v>
      </c>
      <c r="Y68" s="1">
        <v>584</v>
      </c>
      <c r="Z68" s="1">
        <v>6388.5</v>
      </c>
      <c r="AA68" s="3">
        <f t="shared" si="10"/>
        <v>9.1414259998434694E-2</v>
      </c>
    </row>
    <row r="69" spans="1:31" x14ac:dyDescent="0.25">
      <c r="A69" s="4">
        <v>63</v>
      </c>
      <c r="B69" s="4">
        <v>10</v>
      </c>
      <c r="C69" s="4">
        <v>7</v>
      </c>
      <c r="D69" s="4">
        <v>2014</v>
      </c>
      <c r="E69" s="4">
        <v>8</v>
      </c>
      <c r="F69" s="4">
        <v>240</v>
      </c>
      <c r="G69" s="4">
        <v>30</v>
      </c>
      <c r="H69" s="4">
        <v>475.4</v>
      </c>
      <c r="I69" s="4">
        <v>715.6</v>
      </c>
      <c r="J69" s="4">
        <v>239.5</v>
      </c>
      <c r="K69" s="4">
        <v>100.9</v>
      </c>
      <c r="L69" s="4">
        <v>864.4</v>
      </c>
      <c r="M69" s="4">
        <v>0</v>
      </c>
      <c r="N69" s="4">
        <v>0.121</v>
      </c>
      <c r="O69" s="4">
        <v>0.33500000000000002</v>
      </c>
      <c r="P69" s="4">
        <v>475.4</v>
      </c>
      <c r="S69" s="4">
        <f t="shared" si="7"/>
        <v>480</v>
      </c>
      <c r="T69" s="4">
        <f t="shared" si="8"/>
        <v>1283</v>
      </c>
      <c r="U69" s="6">
        <f t="shared" si="9"/>
        <v>0.37412314886983633</v>
      </c>
      <c r="W69" s="4">
        <v>8</v>
      </c>
      <c r="Y69" s="1">
        <v>511</v>
      </c>
      <c r="Z69" s="1">
        <v>7200</v>
      </c>
      <c r="AA69" s="3">
        <f t="shared" si="10"/>
        <v>7.0972222222222228E-2</v>
      </c>
    </row>
    <row r="70" spans="1:31" x14ac:dyDescent="0.25">
      <c r="A70" s="4">
        <v>63</v>
      </c>
      <c r="B70" s="4">
        <v>11</v>
      </c>
      <c r="C70" s="4">
        <v>7</v>
      </c>
      <c r="D70" s="4">
        <v>2014</v>
      </c>
      <c r="E70" s="4">
        <v>8</v>
      </c>
      <c r="F70" s="4">
        <v>240</v>
      </c>
      <c r="G70" s="4">
        <v>30</v>
      </c>
      <c r="H70" s="4">
        <v>1182.3</v>
      </c>
      <c r="I70" s="4">
        <v>2380.6999999999998</v>
      </c>
      <c r="J70" s="4">
        <v>1197.7</v>
      </c>
      <c r="K70" s="4">
        <v>103.4</v>
      </c>
      <c r="L70" s="4">
        <v>2529.6</v>
      </c>
      <c r="M70" s="4">
        <v>0</v>
      </c>
      <c r="N70" s="4">
        <v>2.4E-2</v>
      </c>
      <c r="O70" s="4">
        <v>0.10100000000000001</v>
      </c>
      <c r="P70" s="4">
        <v>1182.3</v>
      </c>
      <c r="S70" s="4">
        <f t="shared" si="7"/>
        <v>600</v>
      </c>
      <c r="T70" s="4">
        <f t="shared" si="8"/>
        <v>3411.6</v>
      </c>
      <c r="U70" s="6">
        <f t="shared" si="9"/>
        <v>0.17587055926837847</v>
      </c>
      <c r="W70" s="4">
        <v>9</v>
      </c>
      <c r="Y70" s="1">
        <v>312</v>
      </c>
      <c r="Z70" s="1">
        <v>7200</v>
      </c>
      <c r="AA70" s="3">
        <f t="shared" si="10"/>
        <v>4.3333333333333335E-2</v>
      </c>
    </row>
    <row r="71" spans="1:31" x14ac:dyDescent="0.25">
      <c r="A71" s="4">
        <v>63</v>
      </c>
      <c r="B71" s="4">
        <v>12</v>
      </c>
      <c r="C71" s="4">
        <v>7</v>
      </c>
      <c r="D71" s="4">
        <v>2014</v>
      </c>
      <c r="E71" s="4">
        <v>8</v>
      </c>
      <c r="F71" s="4">
        <v>192</v>
      </c>
      <c r="G71" s="4">
        <v>24</v>
      </c>
      <c r="H71" s="4">
        <v>772.8</v>
      </c>
      <c r="I71" s="4">
        <v>2400</v>
      </c>
      <c r="J71" s="4">
        <v>1626.7</v>
      </c>
      <c r="K71" s="4">
        <v>79.8</v>
      </c>
      <c r="L71" s="4">
        <v>2523.9</v>
      </c>
      <c r="M71" s="4">
        <v>0</v>
      </c>
      <c r="N71" s="4">
        <v>1.4E-2</v>
      </c>
      <c r="O71" s="4">
        <v>0.08</v>
      </c>
      <c r="P71" s="4">
        <v>772.8</v>
      </c>
      <c r="S71" s="4">
        <f t="shared" si="7"/>
        <v>672</v>
      </c>
      <c r="T71" s="4">
        <f t="shared" si="8"/>
        <v>5496.2999999999993</v>
      </c>
      <c r="U71" s="6">
        <f t="shared" si="9"/>
        <v>0.12226406855520988</v>
      </c>
      <c r="W71" s="4">
        <v>10</v>
      </c>
      <c r="Y71" s="1">
        <v>99</v>
      </c>
      <c r="Z71" s="1">
        <v>7200</v>
      </c>
      <c r="AA71" s="3">
        <v>0.04</v>
      </c>
      <c r="AE71" s="6"/>
    </row>
    <row r="72" spans="1:31" x14ac:dyDescent="0.25">
      <c r="A72" s="4">
        <v>63</v>
      </c>
      <c r="B72" s="4">
        <v>13</v>
      </c>
      <c r="C72" s="4">
        <v>7</v>
      </c>
      <c r="D72" s="4">
        <v>2014</v>
      </c>
      <c r="E72" s="4">
        <v>8</v>
      </c>
      <c r="F72" s="4">
        <v>152</v>
      </c>
      <c r="G72" s="4">
        <v>19</v>
      </c>
      <c r="H72" s="4">
        <v>574.9</v>
      </c>
      <c r="I72" s="4">
        <v>2400</v>
      </c>
      <c r="J72" s="4">
        <v>1824.7</v>
      </c>
      <c r="K72" s="4">
        <v>63.9</v>
      </c>
      <c r="L72" s="4">
        <v>2501</v>
      </c>
      <c r="M72" s="4">
        <v>0</v>
      </c>
      <c r="N72" s="4">
        <v>0.01</v>
      </c>
      <c r="O72" s="4">
        <v>6.3E-2</v>
      </c>
      <c r="P72" s="4">
        <v>574.9</v>
      </c>
      <c r="S72" s="4">
        <f t="shared" si="7"/>
        <v>584</v>
      </c>
      <c r="T72" s="4">
        <f t="shared" si="8"/>
        <v>7180.7</v>
      </c>
      <c r="U72" s="6">
        <f t="shared" si="9"/>
        <v>8.1329118331081932E-2</v>
      </c>
      <c r="W72" s="4">
        <v>11</v>
      </c>
      <c r="Y72" s="6"/>
      <c r="AA72" s="4"/>
      <c r="AE72" s="6"/>
    </row>
    <row r="73" spans="1:31" x14ac:dyDescent="0.25">
      <c r="A73" s="1">
        <v>63</v>
      </c>
      <c r="B73" s="1">
        <v>14</v>
      </c>
      <c r="C73" s="1">
        <v>7</v>
      </c>
      <c r="D73" s="1">
        <v>2014</v>
      </c>
      <c r="E73" s="1">
        <v>8</v>
      </c>
      <c r="F73" s="1">
        <v>240</v>
      </c>
      <c r="G73" s="1">
        <v>30</v>
      </c>
      <c r="H73" s="1">
        <v>432.2</v>
      </c>
      <c r="I73" s="1">
        <v>1588.5</v>
      </c>
      <c r="J73" s="1">
        <v>1155.5999999999999</v>
      </c>
      <c r="K73" s="1">
        <v>104</v>
      </c>
      <c r="L73" s="1">
        <v>1742.2</v>
      </c>
      <c r="M73" s="1">
        <v>0</v>
      </c>
      <c r="N73" s="1">
        <v>2.5000000000000001E-2</v>
      </c>
      <c r="O73" s="1">
        <v>0.151</v>
      </c>
      <c r="P73" s="1">
        <v>432.2</v>
      </c>
      <c r="Q73" s="1"/>
      <c r="R73" s="1"/>
      <c r="S73" s="1">
        <f t="shared" si="7"/>
        <v>584</v>
      </c>
      <c r="T73" s="1">
        <f t="shared" si="8"/>
        <v>6388.5</v>
      </c>
      <c r="U73" s="3">
        <f t="shared" si="9"/>
        <v>9.1414259998434694E-2</v>
      </c>
      <c r="W73" s="4">
        <v>12</v>
      </c>
      <c r="Y73" s="6"/>
      <c r="AA73" s="4"/>
      <c r="AE73" s="6"/>
    </row>
    <row r="74" spans="1:31" x14ac:dyDescent="0.25">
      <c r="A74" s="4">
        <v>63</v>
      </c>
      <c r="B74" s="4">
        <v>15</v>
      </c>
      <c r="C74" s="4">
        <v>7</v>
      </c>
      <c r="D74" s="4">
        <v>2014</v>
      </c>
      <c r="E74" s="4">
        <v>16</v>
      </c>
      <c r="F74" s="4">
        <v>115</v>
      </c>
      <c r="G74" s="4">
        <v>7</v>
      </c>
      <c r="H74" s="4">
        <v>271.60000000000002</v>
      </c>
      <c r="I74" s="4">
        <v>2400</v>
      </c>
      <c r="J74" s="4">
        <v>2128.1999999999998</v>
      </c>
      <c r="K74" s="4">
        <v>24.2</v>
      </c>
      <c r="L74" s="4">
        <v>2436.1</v>
      </c>
      <c r="M74" s="4">
        <v>0</v>
      </c>
      <c r="N74" s="4">
        <v>3.0000000000000001E-3</v>
      </c>
      <c r="O74" s="4">
        <v>4.8000000000000001E-2</v>
      </c>
      <c r="P74" s="4">
        <v>271.60000000000002</v>
      </c>
      <c r="S74" s="4">
        <f t="shared" si="7"/>
        <v>507</v>
      </c>
      <c r="T74" s="4">
        <f t="shared" si="8"/>
        <v>6388.5</v>
      </c>
      <c r="U74" s="6">
        <f t="shared" si="9"/>
        <v>7.9361352430147927E-2</v>
      </c>
      <c r="W74" s="4">
        <v>13</v>
      </c>
      <c r="Y74" s="6"/>
      <c r="AA74" s="4"/>
      <c r="AE74" s="6"/>
    </row>
    <row r="75" spans="1:31" x14ac:dyDescent="0.25">
      <c r="A75" s="4">
        <v>63</v>
      </c>
      <c r="B75" s="4">
        <v>16</v>
      </c>
      <c r="C75" s="4">
        <v>7</v>
      </c>
      <c r="D75" s="4">
        <v>2014</v>
      </c>
      <c r="E75" s="4">
        <v>16</v>
      </c>
      <c r="F75" s="4">
        <v>192</v>
      </c>
      <c r="G75" s="4">
        <v>12</v>
      </c>
      <c r="H75" s="4">
        <v>897.8</v>
      </c>
      <c r="I75" s="4">
        <v>2400</v>
      </c>
      <c r="J75" s="4">
        <v>1502</v>
      </c>
      <c r="K75" s="4">
        <v>41.4</v>
      </c>
      <c r="L75" s="4">
        <v>2463.3000000000002</v>
      </c>
      <c r="M75" s="4">
        <v>0</v>
      </c>
      <c r="N75" s="4">
        <v>7.0000000000000001E-3</v>
      </c>
      <c r="O75" s="4">
        <v>0.08</v>
      </c>
      <c r="P75" s="4">
        <v>897.8</v>
      </c>
      <c r="S75" s="4">
        <f t="shared" si="7"/>
        <v>547</v>
      </c>
      <c r="T75" s="4">
        <f t="shared" si="8"/>
        <v>6388.5</v>
      </c>
      <c r="U75" s="6">
        <f t="shared" si="9"/>
        <v>8.5622603114972218E-2</v>
      </c>
      <c r="W75" s="4">
        <v>14</v>
      </c>
      <c r="Y75" s="6"/>
      <c r="AA75" s="4"/>
      <c r="AE75" s="6"/>
    </row>
    <row r="76" spans="1:31" x14ac:dyDescent="0.25">
      <c r="A76" s="4">
        <v>63</v>
      </c>
      <c r="B76" s="4">
        <v>17</v>
      </c>
      <c r="C76" s="4">
        <v>7</v>
      </c>
      <c r="D76" s="4">
        <v>2014</v>
      </c>
      <c r="E76" s="4">
        <v>16</v>
      </c>
      <c r="F76" s="4">
        <v>51</v>
      </c>
      <c r="G76" s="4">
        <v>3</v>
      </c>
      <c r="H76" s="4">
        <v>157.9</v>
      </c>
      <c r="I76" s="4">
        <v>2400</v>
      </c>
      <c r="J76" s="4">
        <v>2242.1</v>
      </c>
      <c r="K76" s="4">
        <v>9.3000000000000007</v>
      </c>
      <c r="L76" s="4">
        <v>2416.1</v>
      </c>
      <c r="M76" s="4">
        <v>0</v>
      </c>
      <c r="N76" s="4">
        <v>1E-3</v>
      </c>
      <c r="O76" s="4">
        <v>2.1000000000000001E-2</v>
      </c>
      <c r="P76" s="4">
        <v>157.9</v>
      </c>
      <c r="S76" s="4">
        <f t="shared" si="7"/>
        <v>358</v>
      </c>
      <c r="T76" s="4">
        <f t="shared" si="8"/>
        <v>7200</v>
      </c>
      <c r="U76" s="6">
        <f t="shared" si="9"/>
        <v>4.9722222222222223E-2</v>
      </c>
      <c r="W76" s="4">
        <v>15</v>
      </c>
      <c r="Y76" s="6"/>
      <c r="AA76" s="4"/>
      <c r="AE76" s="6"/>
    </row>
    <row r="77" spans="1:31" x14ac:dyDescent="0.25">
      <c r="A77" s="1">
        <v>63</v>
      </c>
      <c r="B77" s="1">
        <v>18</v>
      </c>
      <c r="C77" s="1">
        <v>7</v>
      </c>
      <c r="D77" s="1">
        <v>2014</v>
      </c>
      <c r="E77" s="1">
        <v>16</v>
      </c>
      <c r="F77" s="1">
        <v>268</v>
      </c>
      <c r="G77" s="1">
        <v>16</v>
      </c>
      <c r="H77" s="1">
        <v>810.6</v>
      </c>
      <c r="I77" s="1">
        <v>2400</v>
      </c>
      <c r="J77" s="1">
        <v>1589.1</v>
      </c>
      <c r="K77" s="1">
        <v>54.3</v>
      </c>
      <c r="L77" s="1">
        <v>2483.6999999999998</v>
      </c>
      <c r="M77" s="1">
        <v>0</v>
      </c>
      <c r="N77" s="1">
        <v>8.9999999999999993E-3</v>
      </c>
      <c r="O77" s="1">
        <v>0.112</v>
      </c>
      <c r="P77" s="1">
        <v>810.6</v>
      </c>
      <c r="Q77" s="1"/>
      <c r="R77" s="1"/>
      <c r="S77" s="1">
        <f t="shared" si="7"/>
        <v>511</v>
      </c>
      <c r="T77" s="1">
        <f t="shared" si="8"/>
        <v>7200</v>
      </c>
      <c r="U77" s="3">
        <f t="shared" si="9"/>
        <v>7.0972222222222228E-2</v>
      </c>
      <c r="W77" s="4">
        <v>16</v>
      </c>
      <c r="Y77" s="6"/>
      <c r="AA77" s="4"/>
      <c r="AE77" s="6"/>
    </row>
    <row r="78" spans="1:31" x14ac:dyDescent="0.25">
      <c r="A78" s="4">
        <v>63</v>
      </c>
      <c r="B78" s="4">
        <v>19</v>
      </c>
      <c r="C78" s="4">
        <v>7</v>
      </c>
      <c r="D78" s="4">
        <v>2014</v>
      </c>
      <c r="E78" s="4">
        <v>32</v>
      </c>
      <c r="F78" s="4">
        <v>43</v>
      </c>
      <c r="G78" s="4">
        <v>1</v>
      </c>
      <c r="H78" s="4">
        <v>177.2</v>
      </c>
      <c r="I78" s="4">
        <v>2400</v>
      </c>
      <c r="J78" s="4">
        <v>2222.6999999999998</v>
      </c>
      <c r="K78" s="4">
        <v>3.3</v>
      </c>
      <c r="L78" s="4">
        <v>2405.4</v>
      </c>
      <c r="M78" s="4">
        <v>0</v>
      </c>
      <c r="N78" s="4">
        <v>0</v>
      </c>
      <c r="O78" s="4">
        <v>1.7999999999999999E-2</v>
      </c>
      <c r="P78" s="4">
        <v>177.2</v>
      </c>
      <c r="S78" s="4">
        <f t="shared" si="7"/>
        <v>362</v>
      </c>
      <c r="T78" s="4">
        <f t="shared" si="8"/>
        <v>7200</v>
      </c>
      <c r="U78" s="6">
        <f t="shared" si="9"/>
        <v>5.0277777777777775E-2</v>
      </c>
      <c r="W78" s="4">
        <v>17</v>
      </c>
      <c r="Y78" s="6"/>
      <c r="AA78" s="4"/>
      <c r="AE78" s="6"/>
    </row>
    <row r="79" spans="1:31" x14ac:dyDescent="0.25">
      <c r="A79" s="4">
        <v>63</v>
      </c>
      <c r="B79" s="4">
        <v>20</v>
      </c>
      <c r="C79" s="4">
        <v>7</v>
      </c>
      <c r="D79" s="4">
        <v>2014</v>
      </c>
      <c r="E79" s="4">
        <v>32</v>
      </c>
      <c r="F79" s="4">
        <v>28</v>
      </c>
      <c r="G79" s="4">
        <v>0</v>
      </c>
      <c r="H79" s="4">
        <v>18.100000000000001</v>
      </c>
      <c r="I79" s="4">
        <v>2400</v>
      </c>
      <c r="J79" s="4">
        <v>2381.9</v>
      </c>
      <c r="K79" s="4">
        <v>0</v>
      </c>
      <c r="L79" s="4">
        <v>2400</v>
      </c>
      <c r="M79" s="4">
        <v>0</v>
      </c>
      <c r="N79" s="4">
        <v>0</v>
      </c>
      <c r="O79" s="4">
        <v>1.2E-2</v>
      </c>
      <c r="P79" s="4">
        <v>18.100000000000001</v>
      </c>
      <c r="S79" s="4">
        <f t="shared" si="7"/>
        <v>339</v>
      </c>
      <c r="T79" s="4">
        <f t="shared" si="8"/>
        <v>7200</v>
      </c>
      <c r="U79" s="6">
        <f t="shared" si="9"/>
        <v>4.7083333333333331E-2</v>
      </c>
      <c r="W79" s="4">
        <v>18</v>
      </c>
      <c r="Y79" s="6"/>
      <c r="AA79" s="4"/>
      <c r="AE79" s="6"/>
    </row>
    <row r="80" spans="1:31" x14ac:dyDescent="0.25">
      <c r="A80" s="1">
        <v>63</v>
      </c>
      <c r="B80" s="1">
        <v>22</v>
      </c>
      <c r="C80" s="1">
        <v>7</v>
      </c>
      <c r="D80" s="1">
        <v>2014</v>
      </c>
      <c r="E80" s="1">
        <v>32</v>
      </c>
      <c r="F80" s="1">
        <v>241</v>
      </c>
      <c r="G80" s="1">
        <v>7</v>
      </c>
      <c r="H80" s="1">
        <v>207.9</v>
      </c>
      <c r="I80" s="1">
        <v>2400</v>
      </c>
      <c r="J80" s="1">
        <v>2191.9</v>
      </c>
      <c r="K80" s="1">
        <v>23.1</v>
      </c>
      <c r="L80" s="1">
        <v>2436.6999999999998</v>
      </c>
      <c r="M80" s="1">
        <v>0</v>
      </c>
      <c r="N80" s="1">
        <v>3.0000000000000001E-3</v>
      </c>
      <c r="O80" s="1">
        <v>0.1</v>
      </c>
      <c r="P80" s="1">
        <v>207.9</v>
      </c>
      <c r="Q80" s="1"/>
      <c r="R80" s="1"/>
      <c r="S80" s="1">
        <f t="shared" si="7"/>
        <v>312</v>
      </c>
      <c r="T80" s="1">
        <f t="shared" si="8"/>
        <v>7200</v>
      </c>
      <c r="U80" s="3">
        <f t="shared" si="9"/>
        <v>4.3333333333333335E-2</v>
      </c>
      <c r="W80" s="4">
        <v>19</v>
      </c>
      <c r="Y80" s="6"/>
      <c r="AA80" s="4"/>
      <c r="AE80" s="6"/>
    </row>
    <row r="81" spans="1:27" x14ac:dyDescent="0.25">
      <c r="A81" s="4">
        <v>63</v>
      </c>
      <c r="B81" s="4">
        <v>23</v>
      </c>
      <c r="C81" s="4">
        <v>7</v>
      </c>
      <c r="D81" s="4">
        <v>2014</v>
      </c>
      <c r="E81" s="4">
        <v>64</v>
      </c>
      <c r="F81" s="4">
        <v>22</v>
      </c>
      <c r="G81" s="4">
        <v>0</v>
      </c>
      <c r="H81" s="4">
        <v>12.1</v>
      </c>
      <c r="I81" s="4">
        <v>2400</v>
      </c>
      <c r="J81" s="4">
        <v>2387.9</v>
      </c>
      <c r="K81" s="4">
        <v>0</v>
      </c>
      <c r="L81" s="4">
        <v>2400</v>
      </c>
      <c r="M81" s="4">
        <v>0</v>
      </c>
      <c r="N81" s="4">
        <v>0</v>
      </c>
      <c r="O81" s="4">
        <v>8.9999999999999993E-3</v>
      </c>
      <c r="P81" s="4">
        <v>12.1</v>
      </c>
      <c r="S81" s="4">
        <f t="shared" si="7"/>
        <v>291</v>
      </c>
      <c r="T81" s="4">
        <f t="shared" si="8"/>
        <v>7200</v>
      </c>
      <c r="U81" s="6">
        <f t="shared" si="9"/>
        <v>4.0416666666666663E-2</v>
      </c>
      <c r="W81" s="4">
        <v>20</v>
      </c>
      <c r="Y81" s="6"/>
      <c r="AA81" s="4"/>
    </row>
    <row r="82" spans="1:27" x14ac:dyDescent="0.25">
      <c r="A82" s="4">
        <v>63</v>
      </c>
      <c r="B82" s="1">
        <v>24</v>
      </c>
      <c r="C82" s="1">
        <v>7</v>
      </c>
      <c r="D82" s="1">
        <v>2014</v>
      </c>
      <c r="E82" s="1">
        <v>64</v>
      </c>
      <c r="F82" s="1">
        <v>28</v>
      </c>
      <c r="G82" s="1">
        <v>0</v>
      </c>
      <c r="H82" s="1">
        <v>107.8</v>
      </c>
      <c r="I82" s="1">
        <v>2400</v>
      </c>
      <c r="J82" s="1">
        <v>2292.1999999999998</v>
      </c>
      <c r="K82" s="1">
        <v>0</v>
      </c>
      <c r="L82" s="1">
        <v>2400</v>
      </c>
      <c r="M82" s="1">
        <v>0</v>
      </c>
      <c r="N82" s="1">
        <v>0</v>
      </c>
      <c r="O82" s="1">
        <v>1.2E-2</v>
      </c>
      <c r="P82" s="1">
        <v>107.8</v>
      </c>
      <c r="Q82" s="1"/>
      <c r="R82" s="1"/>
      <c r="S82" s="1">
        <f t="shared" si="7"/>
        <v>291</v>
      </c>
      <c r="T82" s="1">
        <f t="shared" si="8"/>
        <v>7200</v>
      </c>
      <c r="U82" s="3">
        <f t="shared" si="9"/>
        <v>4.0416666666666663E-2</v>
      </c>
      <c r="W82" s="4">
        <v>21</v>
      </c>
      <c r="Y82" s="6"/>
      <c r="AA82" s="4"/>
    </row>
    <row r="83" spans="1:27" x14ac:dyDescent="0.25">
      <c r="A83" s="1">
        <v>63</v>
      </c>
      <c r="AA83" s="4"/>
    </row>
    <row r="84" spans="1:27" x14ac:dyDescent="0.25">
      <c r="AA84" s="4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3"/>
  <sheetViews>
    <sheetView topLeftCell="O64" workbookViewId="0">
      <selection activeCell="W86" sqref="W86:Y92"/>
    </sheetView>
  </sheetViews>
  <sheetFormatPr defaultRowHeight="15" x14ac:dyDescent="0.25"/>
  <cols>
    <col min="1" max="20" width="9.140625" style="4"/>
    <col min="21" max="21" width="9.140625" style="6"/>
    <col min="22" max="22" width="9.5703125" style="4" bestFit="1" customWidth="1"/>
    <col min="23" max="16384" width="9.140625" style="4"/>
  </cols>
  <sheetData>
    <row r="1" spans="1:26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7</v>
      </c>
    </row>
    <row r="2" spans="1:26" x14ac:dyDescent="0.25">
      <c r="A2" s="4">
        <v>64</v>
      </c>
      <c r="B2" s="4">
        <v>24</v>
      </c>
      <c r="C2" s="4">
        <v>1</v>
      </c>
      <c r="D2" s="4">
        <v>2014</v>
      </c>
      <c r="E2" s="4">
        <v>2</v>
      </c>
      <c r="F2" s="4">
        <v>60</v>
      </c>
      <c r="G2" s="4">
        <v>30</v>
      </c>
      <c r="H2" s="4">
        <v>152.30000000000001</v>
      </c>
      <c r="I2" s="4">
        <v>178.5</v>
      </c>
      <c r="J2" s="4">
        <v>25.6</v>
      </c>
      <c r="K2" s="4">
        <v>23.5</v>
      </c>
      <c r="L2" s="4">
        <v>264.89999999999998</v>
      </c>
      <c r="M2" s="4">
        <v>0</v>
      </c>
      <c r="N2" s="4">
        <v>1.133</v>
      </c>
      <c r="O2" s="4">
        <v>0.33600000000000002</v>
      </c>
      <c r="P2" s="4">
        <v>152.30000000000001</v>
      </c>
      <c r="V2" s="4">
        <v>1</v>
      </c>
    </row>
    <row r="3" spans="1:26" x14ac:dyDescent="0.25">
      <c r="A3" s="4">
        <v>64</v>
      </c>
      <c r="B3" s="4">
        <v>25</v>
      </c>
      <c r="C3" s="4">
        <v>1</v>
      </c>
      <c r="D3" s="4">
        <v>2014</v>
      </c>
      <c r="E3" s="4">
        <v>2</v>
      </c>
      <c r="F3" s="4">
        <v>60</v>
      </c>
      <c r="G3" s="4">
        <v>30</v>
      </c>
      <c r="H3" s="4">
        <v>157.6</v>
      </c>
      <c r="I3" s="4">
        <v>180.4</v>
      </c>
      <c r="J3" s="4">
        <v>22.2</v>
      </c>
      <c r="K3" s="4">
        <v>30.2</v>
      </c>
      <c r="L3" s="4">
        <v>268.2</v>
      </c>
      <c r="M3" s="4">
        <v>0</v>
      </c>
      <c r="N3" s="4">
        <v>1.306</v>
      </c>
      <c r="O3" s="4">
        <v>0.33300000000000002</v>
      </c>
      <c r="P3" s="4">
        <v>157.6</v>
      </c>
      <c r="V3" s="4">
        <v>2</v>
      </c>
    </row>
    <row r="4" spans="1:26" x14ac:dyDescent="0.25">
      <c r="A4" s="4">
        <v>64</v>
      </c>
      <c r="B4" s="4">
        <v>26</v>
      </c>
      <c r="C4" s="4">
        <v>1</v>
      </c>
      <c r="D4" s="4">
        <v>2014</v>
      </c>
      <c r="E4" s="4">
        <v>2</v>
      </c>
      <c r="F4" s="4">
        <v>60</v>
      </c>
      <c r="G4" s="4">
        <v>30</v>
      </c>
      <c r="H4" s="4">
        <v>137.4</v>
      </c>
      <c r="I4" s="4">
        <v>153.19999999999999</v>
      </c>
      <c r="J4" s="4">
        <v>15.2</v>
      </c>
      <c r="K4" s="4">
        <v>32</v>
      </c>
      <c r="L4" s="4">
        <v>234.8</v>
      </c>
      <c r="M4" s="4">
        <v>0</v>
      </c>
      <c r="N4" s="4">
        <v>1.9079999999999999</v>
      </c>
      <c r="O4" s="4">
        <v>0.39200000000000002</v>
      </c>
      <c r="P4" s="4">
        <v>137.4</v>
      </c>
      <c r="S4" s="4">
        <f>F2+F3+F4</f>
        <v>180</v>
      </c>
      <c r="T4" s="71">
        <f>I2+I3+I4</f>
        <v>512.09999999999991</v>
      </c>
      <c r="U4" s="6">
        <f>S4/T4</f>
        <v>0.35149384885764506</v>
      </c>
      <c r="V4" s="4">
        <v>3</v>
      </c>
      <c r="X4" s="71"/>
      <c r="Y4" s="71"/>
      <c r="Z4" s="6"/>
    </row>
    <row r="5" spans="1:26" x14ac:dyDescent="0.25">
      <c r="A5" s="4">
        <v>64</v>
      </c>
      <c r="B5" s="4">
        <v>27</v>
      </c>
      <c r="C5" s="4">
        <v>1</v>
      </c>
      <c r="D5" s="4">
        <v>2014</v>
      </c>
      <c r="E5" s="4">
        <v>2</v>
      </c>
      <c r="F5" s="4">
        <v>60</v>
      </c>
      <c r="G5" s="4">
        <v>30</v>
      </c>
      <c r="H5" s="4">
        <v>158.5</v>
      </c>
      <c r="I5" s="4">
        <v>175</v>
      </c>
      <c r="J5" s="4">
        <v>15.9</v>
      </c>
      <c r="K5" s="4">
        <v>28.7</v>
      </c>
      <c r="L5" s="4">
        <v>260</v>
      </c>
      <c r="M5" s="4">
        <v>0</v>
      </c>
      <c r="N5" s="4">
        <v>1.8240000000000001</v>
      </c>
      <c r="O5" s="4">
        <v>0.34300000000000003</v>
      </c>
      <c r="P5" s="4">
        <v>158.5</v>
      </c>
      <c r="S5" s="4">
        <f t="shared" ref="S5:S33" si="0">F3+F4+F5</f>
        <v>180</v>
      </c>
      <c r="T5" s="71">
        <f t="shared" ref="T5:T33" si="1">I3+I4+I5</f>
        <v>508.6</v>
      </c>
      <c r="U5" s="6">
        <f t="shared" ref="U5:U33" si="2">S5/T5</f>
        <v>0.3539127015336217</v>
      </c>
      <c r="V5" s="4">
        <v>4</v>
      </c>
      <c r="X5" s="71"/>
      <c r="Y5" s="71"/>
      <c r="Z5" s="6"/>
    </row>
    <row r="6" spans="1:26" x14ac:dyDescent="0.25">
      <c r="A6" s="1">
        <v>64</v>
      </c>
      <c r="B6" s="1">
        <v>28</v>
      </c>
      <c r="C6" s="1">
        <v>1</v>
      </c>
      <c r="D6" s="1">
        <v>2014</v>
      </c>
      <c r="E6" s="1">
        <v>2</v>
      </c>
      <c r="F6" s="1">
        <v>60</v>
      </c>
      <c r="G6" s="1">
        <v>30</v>
      </c>
      <c r="H6" s="1">
        <v>147.1</v>
      </c>
      <c r="I6" s="1">
        <v>159.6</v>
      </c>
      <c r="J6" s="1">
        <v>12</v>
      </c>
      <c r="K6" s="1">
        <v>35.700000000000003</v>
      </c>
      <c r="L6" s="1">
        <v>244.7</v>
      </c>
      <c r="M6" s="1">
        <v>0</v>
      </c>
      <c r="N6" s="1">
        <v>2.4169999999999998</v>
      </c>
      <c r="O6" s="1">
        <v>0.376</v>
      </c>
      <c r="P6" s="1">
        <v>147.1</v>
      </c>
      <c r="Q6" s="1"/>
      <c r="R6" s="1"/>
      <c r="S6" s="1">
        <f t="shared" si="0"/>
        <v>180</v>
      </c>
      <c r="T6" s="44">
        <f t="shared" si="1"/>
        <v>487.79999999999995</v>
      </c>
      <c r="U6" s="3">
        <f t="shared" si="2"/>
        <v>0.36900369003690042</v>
      </c>
      <c r="V6" s="4">
        <v>5</v>
      </c>
      <c r="X6" s="71"/>
      <c r="Y6" s="71"/>
      <c r="Z6" s="6"/>
    </row>
    <row r="7" spans="1:26" x14ac:dyDescent="0.25">
      <c r="A7" s="4">
        <v>64</v>
      </c>
      <c r="B7" s="4">
        <v>29</v>
      </c>
      <c r="C7" s="4">
        <v>1</v>
      </c>
      <c r="D7" s="4">
        <v>2014</v>
      </c>
      <c r="E7" s="4">
        <v>4</v>
      </c>
      <c r="F7" s="4">
        <v>120</v>
      </c>
      <c r="G7" s="4">
        <v>30</v>
      </c>
      <c r="H7" s="4">
        <v>125.1</v>
      </c>
      <c r="I7" s="4">
        <v>163.1</v>
      </c>
      <c r="J7" s="4">
        <v>37.4</v>
      </c>
      <c r="K7" s="4">
        <v>34</v>
      </c>
      <c r="L7" s="4">
        <v>247</v>
      </c>
      <c r="M7" s="4">
        <v>0</v>
      </c>
      <c r="N7" s="4">
        <v>0.77500000000000002</v>
      </c>
      <c r="O7" s="4">
        <v>0.73599999999999999</v>
      </c>
      <c r="P7" s="4">
        <v>125.1</v>
      </c>
      <c r="S7" s="4">
        <f t="shared" si="0"/>
        <v>240</v>
      </c>
      <c r="T7" s="71">
        <f t="shared" si="1"/>
        <v>497.70000000000005</v>
      </c>
      <c r="U7" s="6">
        <f t="shared" si="2"/>
        <v>0.48221820373719104</v>
      </c>
      <c r="V7" s="4">
        <v>6</v>
      </c>
      <c r="X7" s="71"/>
      <c r="Y7" s="71"/>
      <c r="Z7" s="6"/>
    </row>
    <row r="8" spans="1:26" x14ac:dyDescent="0.25">
      <c r="A8" s="4">
        <v>64</v>
      </c>
      <c r="B8" s="4">
        <v>30</v>
      </c>
      <c r="C8" s="4">
        <v>1</v>
      </c>
      <c r="D8" s="4">
        <v>2014</v>
      </c>
      <c r="E8" s="4">
        <v>4</v>
      </c>
      <c r="F8" s="4">
        <v>120</v>
      </c>
      <c r="G8" s="4">
        <v>30</v>
      </c>
      <c r="H8" s="4">
        <v>109.3</v>
      </c>
      <c r="I8" s="4">
        <v>142.69999999999999</v>
      </c>
      <c r="J8" s="4">
        <v>32.799999999999997</v>
      </c>
      <c r="K8" s="4">
        <v>37.4</v>
      </c>
      <c r="L8" s="4">
        <v>228.8</v>
      </c>
      <c r="M8" s="4">
        <v>0</v>
      </c>
      <c r="N8" s="4">
        <v>0.88400000000000001</v>
      </c>
      <c r="O8" s="4">
        <v>0.84099999999999997</v>
      </c>
      <c r="P8" s="4">
        <v>109.3</v>
      </c>
      <c r="S8" s="4">
        <f t="shared" si="0"/>
        <v>300</v>
      </c>
      <c r="T8" s="71">
        <f t="shared" si="1"/>
        <v>465.4</v>
      </c>
      <c r="U8" s="6">
        <f t="shared" si="2"/>
        <v>0.64460678985818654</v>
      </c>
      <c r="V8" s="4">
        <v>7</v>
      </c>
      <c r="X8" s="71"/>
      <c r="Y8" s="71"/>
      <c r="Z8" s="6"/>
    </row>
    <row r="9" spans="1:26" x14ac:dyDescent="0.25">
      <c r="A9" s="4">
        <v>64</v>
      </c>
      <c r="B9" s="4">
        <v>2</v>
      </c>
      <c r="C9" s="4">
        <v>2</v>
      </c>
      <c r="D9" s="4">
        <v>2014</v>
      </c>
      <c r="E9" s="4">
        <v>4</v>
      </c>
      <c r="F9" s="4">
        <v>120</v>
      </c>
      <c r="G9" s="4">
        <v>30</v>
      </c>
      <c r="H9" s="4">
        <v>142.6</v>
      </c>
      <c r="I9" s="4">
        <v>176.9</v>
      </c>
      <c r="J9" s="4">
        <v>33.700000000000003</v>
      </c>
      <c r="K9" s="4">
        <v>34.700000000000003</v>
      </c>
      <c r="L9" s="4">
        <v>267.60000000000002</v>
      </c>
      <c r="M9" s="4">
        <v>0</v>
      </c>
      <c r="N9" s="4">
        <v>0.86099999999999999</v>
      </c>
      <c r="O9" s="4">
        <v>0.67800000000000005</v>
      </c>
      <c r="P9" s="4">
        <v>142.6</v>
      </c>
      <c r="S9" s="4">
        <f t="shared" si="0"/>
        <v>360</v>
      </c>
      <c r="T9" s="71">
        <f t="shared" si="1"/>
        <v>482.69999999999993</v>
      </c>
      <c r="U9" s="6">
        <f t="shared" si="2"/>
        <v>0.74580484773151035</v>
      </c>
      <c r="V9" s="4">
        <v>8</v>
      </c>
      <c r="X9" s="71"/>
      <c r="Y9" s="71"/>
      <c r="Z9" s="6"/>
    </row>
    <row r="10" spans="1:26" x14ac:dyDescent="0.25">
      <c r="A10" s="1">
        <v>64</v>
      </c>
      <c r="B10" s="1">
        <v>3</v>
      </c>
      <c r="C10" s="1">
        <v>2</v>
      </c>
      <c r="D10" s="1">
        <v>2014</v>
      </c>
      <c r="E10" s="1">
        <v>4</v>
      </c>
      <c r="F10" s="1">
        <v>120</v>
      </c>
      <c r="G10" s="1">
        <v>30</v>
      </c>
      <c r="H10" s="1">
        <v>91</v>
      </c>
      <c r="I10" s="1">
        <v>121.3</v>
      </c>
      <c r="J10" s="1">
        <v>29.7</v>
      </c>
      <c r="K10" s="1">
        <v>34.9</v>
      </c>
      <c r="L10" s="1">
        <v>205.7</v>
      </c>
      <c r="M10" s="1">
        <v>0</v>
      </c>
      <c r="N10" s="1">
        <v>0.97599999999999998</v>
      </c>
      <c r="O10" s="1">
        <v>0.98899999999999999</v>
      </c>
      <c r="P10" s="1">
        <v>91</v>
      </c>
      <c r="Q10" s="1"/>
      <c r="R10" s="1"/>
      <c r="S10" s="1">
        <f t="shared" si="0"/>
        <v>360</v>
      </c>
      <c r="T10" s="44">
        <f t="shared" si="1"/>
        <v>440.90000000000003</v>
      </c>
      <c r="U10" s="3">
        <f t="shared" si="2"/>
        <v>0.81651168065320923</v>
      </c>
      <c r="V10" s="4">
        <v>9</v>
      </c>
      <c r="X10" s="71"/>
      <c r="Y10" s="71"/>
      <c r="Z10" s="6"/>
    </row>
    <row r="11" spans="1:26" x14ac:dyDescent="0.25">
      <c r="A11" s="4">
        <v>64</v>
      </c>
      <c r="B11" s="4">
        <v>4</v>
      </c>
      <c r="C11" s="4">
        <v>2</v>
      </c>
      <c r="D11" s="4">
        <v>2014</v>
      </c>
      <c r="E11" s="4">
        <v>8</v>
      </c>
      <c r="F11" s="4">
        <v>240</v>
      </c>
      <c r="G11" s="4">
        <v>30</v>
      </c>
      <c r="H11" s="4">
        <v>99.8</v>
      </c>
      <c r="I11" s="4">
        <v>163.19999999999999</v>
      </c>
      <c r="J11" s="4">
        <v>62.8</v>
      </c>
      <c r="K11" s="4">
        <v>38</v>
      </c>
      <c r="L11" s="4">
        <v>249.3</v>
      </c>
      <c r="M11" s="4">
        <v>0</v>
      </c>
      <c r="N11" s="4">
        <v>0.46200000000000002</v>
      </c>
      <c r="O11" s="4">
        <v>1.4710000000000001</v>
      </c>
      <c r="P11" s="4">
        <v>99.8</v>
      </c>
      <c r="S11" s="4">
        <f t="shared" si="0"/>
        <v>480</v>
      </c>
      <c r="T11" s="71">
        <f t="shared" si="1"/>
        <v>461.4</v>
      </c>
      <c r="U11" s="6">
        <f t="shared" si="2"/>
        <v>1.0403120936280885</v>
      </c>
      <c r="V11" s="4">
        <v>10</v>
      </c>
      <c r="X11" s="71"/>
      <c r="Y11" s="71"/>
      <c r="Z11" s="6"/>
    </row>
    <row r="12" spans="1:26" x14ac:dyDescent="0.25">
      <c r="A12" s="4">
        <v>64</v>
      </c>
      <c r="B12" s="4">
        <v>5</v>
      </c>
      <c r="C12" s="4">
        <v>2</v>
      </c>
      <c r="D12" s="4">
        <v>2014</v>
      </c>
      <c r="E12" s="4">
        <v>8</v>
      </c>
      <c r="F12" s="4">
        <v>240</v>
      </c>
      <c r="G12" s="4">
        <v>30</v>
      </c>
      <c r="H12" s="4">
        <v>109.1</v>
      </c>
      <c r="I12" s="4">
        <v>168.9</v>
      </c>
      <c r="J12" s="4">
        <v>59.1</v>
      </c>
      <c r="K12" s="4">
        <v>38.799999999999997</v>
      </c>
      <c r="L12" s="4">
        <v>253.3</v>
      </c>
      <c r="M12" s="4">
        <v>0</v>
      </c>
      <c r="N12" s="4">
        <v>0.49099999999999999</v>
      </c>
      <c r="O12" s="4">
        <v>1.421</v>
      </c>
      <c r="P12" s="4">
        <v>109.1</v>
      </c>
      <c r="S12" s="4">
        <f t="shared" si="0"/>
        <v>600</v>
      </c>
      <c r="T12" s="71">
        <f t="shared" si="1"/>
        <v>453.4</v>
      </c>
      <c r="U12" s="6">
        <f t="shared" si="2"/>
        <v>1.3233348037053376</v>
      </c>
      <c r="V12" s="4">
        <v>11</v>
      </c>
      <c r="X12" s="71"/>
      <c r="Y12" s="71"/>
      <c r="Z12" s="6"/>
    </row>
    <row r="13" spans="1:26" x14ac:dyDescent="0.25">
      <c r="A13" s="1">
        <v>64</v>
      </c>
      <c r="B13" s="1">
        <v>6</v>
      </c>
      <c r="C13" s="1">
        <v>2</v>
      </c>
      <c r="D13" s="1">
        <v>2014</v>
      </c>
      <c r="E13" s="1">
        <v>8</v>
      </c>
      <c r="F13" s="1">
        <v>240</v>
      </c>
      <c r="G13" s="1">
        <v>30</v>
      </c>
      <c r="H13" s="1">
        <v>116.9</v>
      </c>
      <c r="I13" s="1">
        <v>179.5</v>
      </c>
      <c r="J13" s="1">
        <v>62</v>
      </c>
      <c r="K13" s="1">
        <v>38.299999999999997</v>
      </c>
      <c r="L13" s="1">
        <v>264.8</v>
      </c>
      <c r="M13" s="1">
        <v>0</v>
      </c>
      <c r="N13" s="1">
        <v>0.46800000000000003</v>
      </c>
      <c r="O13" s="1">
        <v>1.337</v>
      </c>
      <c r="P13" s="1">
        <v>116.9</v>
      </c>
      <c r="Q13" s="1"/>
      <c r="R13" s="1"/>
      <c r="S13" s="1">
        <f t="shared" si="0"/>
        <v>720</v>
      </c>
      <c r="T13" s="44">
        <f t="shared" si="1"/>
        <v>511.6</v>
      </c>
      <c r="U13" s="3">
        <f t="shared" si="2"/>
        <v>1.4073494917904612</v>
      </c>
      <c r="V13" s="4">
        <v>12</v>
      </c>
      <c r="X13" s="6"/>
      <c r="Y13" s="6"/>
      <c r="Z13" s="6"/>
    </row>
    <row r="14" spans="1:26" x14ac:dyDescent="0.25">
      <c r="A14" s="4">
        <v>64</v>
      </c>
      <c r="B14" s="4">
        <v>9</v>
      </c>
      <c r="C14" s="4">
        <v>2</v>
      </c>
      <c r="D14" s="4">
        <v>2014</v>
      </c>
      <c r="E14" s="4">
        <v>16</v>
      </c>
      <c r="F14" s="4">
        <v>480</v>
      </c>
      <c r="G14" s="4">
        <v>30</v>
      </c>
      <c r="H14" s="4">
        <v>114</v>
      </c>
      <c r="I14" s="4">
        <v>238.4</v>
      </c>
      <c r="J14" s="4">
        <v>123.8</v>
      </c>
      <c r="K14" s="4">
        <v>33.6</v>
      </c>
      <c r="L14" s="4">
        <v>327.10000000000002</v>
      </c>
      <c r="M14" s="4">
        <v>0</v>
      </c>
      <c r="N14" s="4">
        <v>0.23400000000000001</v>
      </c>
      <c r="O14" s="4">
        <v>2.0129999999999999</v>
      </c>
      <c r="P14" s="4">
        <v>114</v>
      </c>
      <c r="S14" s="4">
        <f t="shared" si="0"/>
        <v>960</v>
      </c>
      <c r="T14" s="71">
        <f t="shared" si="1"/>
        <v>586.79999999999995</v>
      </c>
      <c r="U14" s="6">
        <f t="shared" si="2"/>
        <v>1.6359918200408998</v>
      </c>
      <c r="V14" s="4">
        <v>13</v>
      </c>
      <c r="X14" s="6"/>
      <c r="Y14" s="6"/>
      <c r="Z14" s="6"/>
    </row>
    <row r="15" spans="1:26" x14ac:dyDescent="0.25">
      <c r="A15" s="4">
        <v>64</v>
      </c>
      <c r="B15" s="4">
        <v>10</v>
      </c>
      <c r="C15" s="4">
        <v>2</v>
      </c>
      <c r="D15" s="4">
        <v>2014</v>
      </c>
      <c r="E15" s="4">
        <v>16</v>
      </c>
      <c r="F15" s="4">
        <v>480</v>
      </c>
      <c r="G15" s="4">
        <v>30</v>
      </c>
      <c r="H15" s="4">
        <v>99.3</v>
      </c>
      <c r="I15" s="4">
        <v>214.1</v>
      </c>
      <c r="J15" s="4">
        <v>114.2</v>
      </c>
      <c r="K15" s="4">
        <v>38.700000000000003</v>
      </c>
      <c r="L15" s="4">
        <v>301.60000000000002</v>
      </c>
      <c r="M15" s="4">
        <v>0</v>
      </c>
      <c r="N15" s="4">
        <v>0.254</v>
      </c>
      <c r="O15" s="4">
        <v>2.242</v>
      </c>
      <c r="P15" s="4">
        <v>99.3</v>
      </c>
      <c r="S15" s="4">
        <f t="shared" si="0"/>
        <v>1200</v>
      </c>
      <c r="T15" s="71">
        <f t="shared" si="1"/>
        <v>632</v>
      </c>
      <c r="U15" s="6">
        <f t="shared" si="2"/>
        <v>1.8987341772151898</v>
      </c>
      <c r="V15" s="4">
        <v>14</v>
      </c>
      <c r="X15" s="44">
        <v>180</v>
      </c>
      <c r="Y15" s="44">
        <v>487.8</v>
      </c>
      <c r="Z15" s="3">
        <f>X15/Y15</f>
        <v>0.36900369003690037</v>
      </c>
    </row>
    <row r="16" spans="1:26" x14ac:dyDescent="0.25">
      <c r="A16" s="4">
        <v>64</v>
      </c>
      <c r="B16" s="4">
        <v>11</v>
      </c>
      <c r="C16" s="4">
        <v>2</v>
      </c>
      <c r="D16" s="4">
        <v>2014</v>
      </c>
      <c r="E16" s="4">
        <v>16</v>
      </c>
      <c r="F16" s="4">
        <v>480</v>
      </c>
      <c r="G16" s="4">
        <v>30</v>
      </c>
      <c r="H16" s="4">
        <v>145</v>
      </c>
      <c r="I16" s="4">
        <v>253.5</v>
      </c>
      <c r="J16" s="4">
        <v>107.9</v>
      </c>
      <c r="K16" s="4">
        <v>29</v>
      </c>
      <c r="L16" s="4">
        <v>341</v>
      </c>
      <c r="M16" s="4">
        <v>0</v>
      </c>
      <c r="N16" s="4">
        <v>0.26900000000000002</v>
      </c>
      <c r="O16" s="4">
        <v>1.8939999999999999</v>
      </c>
      <c r="P16" s="4">
        <v>145</v>
      </c>
      <c r="S16" s="4">
        <f t="shared" si="0"/>
        <v>1440</v>
      </c>
      <c r="T16" s="71">
        <f t="shared" si="1"/>
        <v>706</v>
      </c>
      <c r="U16" s="6">
        <f t="shared" si="2"/>
        <v>2.0396600566572238</v>
      </c>
      <c r="V16" s="4">
        <v>15</v>
      </c>
      <c r="X16" s="44">
        <v>360</v>
      </c>
      <c r="Y16" s="44">
        <v>440.9</v>
      </c>
      <c r="Z16" s="3">
        <f t="shared" ref="Z16:Z23" si="3">X16/Y16</f>
        <v>0.81651168065320934</v>
      </c>
    </row>
    <row r="17" spans="1:26" x14ac:dyDescent="0.25">
      <c r="A17" s="4">
        <v>64</v>
      </c>
      <c r="B17" s="4">
        <v>12</v>
      </c>
      <c r="C17" s="4">
        <v>2</v>
      </c>
      <c r="D17" s="4">
        <v>2014</v>
      </c>
      <c r="E17" s="4">
        <v>16</v>
      </c>
      <c r="F17" s="4">
        <v>480</v>
      </c>
      <c r="G17" s="4">
        <v>30</v>
      </c>
      <c r="H17" s="4">
        <v>124.3</v>
      </c>
      <c r="I17" s="4">
        <v>235.4</v>
      </c>
      <c r="J17" s="4">
        <v>110.5</v>
      </c>
      <c r="K17" s="4">
        <v>37</v>
      </c>
      <c r="L17" s="4">
        <v>324.2</v>
      </c>
      <c r="M17" s="4">
        <v>0</v>
      </c>
      <c r="N17" s="4">
        <v>0.26200000000000001</v>
      </c>
      <c r="O17" s="4">
        <v>2.0390000000000001</v>
      </c>
      <c r="P17" s="4">
        <v>124.3</v>
      </c>
      <c r="S17" s="4">
        <f t="shared" si="0"/>
        <v>1440</v>
      </c>
      <c r="T17" s="71">
        <f t="shared" si="1"/>
        <v>703</v>
      </c>
      <c r="U17" s="6">
        <f t="shared" si="2"/>
        <v>2.0483641536273116</v>
      </c>
      <c r="V17" s="4">
        <v>16</v>
      </c>
      <c r="X17" s="44">
        <v>720</v>
      </c>
      <c r="Y17" s="44">
        <v>511.6</v>
      </c>
      <c r="Z17" s="3">
        <f t="shared" si="3"/>
        <v>1.4073494917904612</v>
      </c>
    </row>
    <row r="18" spans="1:26" x14ac:dyDescent="0.25">
      <c r="A18" s="1">
        <v>64</v>
      </c>
      <c r="B18" s="1">
        <v>13</v>
      </c>
      <c r="C18" s="1">
        <v>2</v>
      </c>
      <c r="D18" s="1">
        <v>2014</v>
      </c>
      <c r="E18" s="1">
        <v>16</v>
      </c>
      <c r="F18" s="1">
        <v>480</v>
      </c>
      <c r="G18" s="1">
        <v>30</v>
      </c>
      <c r="H18" s="1">
        <v>114.4</v>
      </c>
      <c r="I18" s="1">
        <v>229.1</v>
      </c>
      <c r="J18" s="1">
        <v>114.1</v>
      </c>
      <c r="K18" s="1">
        <v>25.4</v>
      </c>
      <c r="L18" s="1">
        <v>315.3</v>
      </c>
      <c r="M18" s="1">
        <v>0</v>
      </c>
      <c r="N18" s="1">
        <v>0.254</v>
      </c>
      <c r="O18" s="1">
        <v>2.0950000000000002</v>
      </c>
      <c r="P18" s="1">
        <v>114.4</v>
      </c>
      <c r="Q18" s="1"/>
      <c r="R18" s="1"/>
      <c r="S18" s="1">
        <f t="shared" si="0"/>
        <v>1440</v>
      </c>
      <c r="T18" s="44">
        <f t="shared" si="1"/>
        <v>718</v>
      </c>
      <c r="U18" s="3">
        <f t="shared" si="2"/>
        <v>2.0055710306406684</v>
      </c>
      <c r="V18" s="4">
        <v>17</v>
      </c>
      <c r="X18" s="44">
        <v>1440</v>
      </c>
      <c r="Y18" s="44">
        <v>718</v>
      </c>
      <c r="Z18" s="3">
        <f t="shared" si="3"/>
        <v>2.0055710306406684</v>
      </c>
    </row>
    <row r="19" spans="1:26" x14ac:dyDescent="0.25">
      <c r="A19" s="4">
        <v>64</v>
      </c>
      <c r="B19" s="4">
        <v>15</v>
      </c>
      <c r="C19" s="4">
        <v>2</v>
      </c>
      <c r="D19" s="4">
        <v>2014</v>
      </c>
      <c r="E19" s="4">
        <v>32</v>
      </c>
      <c r="F19" s="4">
        <v>960</v>
      </c>
      <c r="G19" s="4">
        <v>30</v>
      </c>
      <c r="H19" s="4">
        <v>175.7</v>
      </c>
      <c r="I19" s="4">
        <v>405.8</v>
      </c>
      <c r="J19" s="4">
        <v>229.5</v>
      </c>
      <c r="K19" s="4">
        <v>21.1</v>
      </c>
      <c r="L19" s="4">
        <v>492.5</v>
      </c>
      <c r="M19" s="4">
        <v>0</v>
      </c>
      <c r="N19" s="4">
        <v>0.126</v>
      </c>
      <c r="O19" s="4">
        <v>2.3660000000000001</v>
      </c>
      <c r="P19" s="4">
        <v>175.7</v>
      </c>
      <c r="S19" s="4">
        <f t="shared" si="0"/>
        <v>1920</v>
      </c>
      <c r="T19" s="71">
        <f t="shared" si="1"/>
        <v>870.3</v>
      </c>
      <c r="U19" s="6">
        <f t="shared" si="2"/>
        <v>2.2061358152361255</v>
      </c>
      <c r="V19" s="4">
        <v>18</v>
      </c>
      <c r="X19" s="44">
        <v>2880</v>
      </c>
      <c r="Y19" s="44">
        <v>1279</v>
      </c>
      <c r="Z19" s="3">
        <f t="shared" si="3"/>
        <v>2.2517591868647382</v>
      </c>
    </row>
    <row r="20" spans="1:26" x14ac:dyDescent="0.25">
      <c r="A20" s="4">
        <v>64</v>
      </c>
      <c r="B20" s="4">
        <v>16</v>
      </c>
      <c r="C20" s="4">
        <v>2</v>
      </c>
      <c r="D20" s="4">
        <v>2014</v>
      </c>
      <c r="E20" s="4">
        <v>32</v>
      </c>
      <c r="F20" s="4">
        <v>960</v>
      </c>
      <c r="G20" s="4">
        <v>30</v>
      </c>
      <c r="H20" s="4">
        <v>162.30000000000001</v>
      </c>
      <c r="I20" s="4">
        <v>399.3</v>
      </c>
      <c r="J20" s="4">
        <v>236.5</v>
      </c>
      <c r="K20" s="4">
        <v>24</v>
      </c>
      <c r="L20" s="4">
        <v>490.1</v>
      </c>
      <c r="M20" s="4">
        <v>0</v>
      </c>
      <c r="N20" s="4">
        <v>0.123</v>
      </c>
      <c r="O20" s="4">
        <v>2.4039999999999999</v>
      </c>
      <c r="P20" s="4">
        <v>162.30000000000001</v>
      </c>
      <c r="S20" s="4">
        <f t="shared" si="0"/>
        <v>2400</v>
      </c>
      <c r="T20" s="71">
        <f t="shared" si="1"/>
        <v>1034.2</v>
      </c>
      <c r="U20" s="6">
        <f t="shared" si="2"/>
        <v>2.3206343067105006</v>
      </c>
      <c r="V20" s="4">
        <v>19</v>
      </c>
      <c r="X20" s="44">
        <v>5760</v>
      </c>
      <c r="Y20" s="44">
        <v>5078.8999999999996</v>
      </c>
      <c r="Z20" s="3">
        <f t="shared" si="3"/>
        <v>1.1341038413829767</v>
      </c>
    </row>
    <row r="21" spans="1:26" x14ac:dyDescent="0.25">
      <c r="A21" s="4">
        <v>64</v>
      </c>
      <c r="B21" s="4">
        <v>18</v>
      </c>
      <c r="C21" s="4">
        <v>2</v>
      </c>
      <c r="D21" s="4">
        <v>2014</v>
      </c>
      <c r="E21" s="4">
        <v>32</v>
      </c>
      <c r="F21" s="4">
        <v>960</v>
      </c>
      <c r="G21" s="4">
        <v>30</v>
      </c>
      <c r="H21" s="4">
        <v>164</v>
      </c>
      <c r="I21" s="4">
        <v>473.9</v>
      </c>
      <c r="J21" s="4">
        <v>309.3</v>
      </c>
      <c r="K21" s="4">
        <v>23</v>
      </c>
      <c r="L21" s="4">
        <v>561.6</v>
      </c>
      <c r="M21" s="4">
        <v>0</v>
      </c>
      <c r="N21" s="4">
        <v>9.4E-2</v>
      </c>
      <c r="O21" s="4">
        <v>2.0259999999999998</v>
      </c>
      <c r="P21" s="4">
        <v>164</v>
      </c>
      <c r="S21" s="4">
        <f t="shared" si="0"/>
        <v>2880</v>
      </c>
      <c r="T21" s="71">
        <f t="shared" si="1"/>
        <v>1279</v>
      </c>
      <c r="U21" s="6">
        <f t="shared" si="2"/>
        <v>2.2517591868647382</v>
      </c>
      <c r="V21" s="4">
        <v>20</v>
      </c>
      <c r="X21" s="44">
        <v>5789</v>
      </c>
      <c r="Y21" s="44">
        <v>7200</v>
      </c>
      <c r="Z21" s="3">
        <f t="shared" si="3"/>
        <v>0.80402777777777779</v>
      </c>
    </row>
    <row r="22" spans="1:26" x14ac:dyDescent="0.25">
      <c r="A22" s="4">
        <v>64</v>
      </c>
      <c r="B22" s="4">
        <v>19</v>
      </c>
      <c r="C22" s="4">
        <v>2</v>
      </c>
      <c r="D22" s="4">
        <v>2014</v>
      </c>
      <c r="E22" s="4">
        <v>64</v>
      </c>
      <c r="F22" s="4">
        <v>1920</v>
      </c>
      <c r="G22" s="4">
        <v>30</v>
      </c>
      <c r="H22" s="4">
        <v>194.4</v>
      </c>
      <c r="I22" s="4">
        <v>983.5</v>
      </c>
      <c r="J22" s="4">
        <v>788.5</v>
      </c>
      <c r="K22" s="4">
        <v>27.9</v>
      </c>
      <c r="L22" s="4">
        <v>1071</v>
      </c>
      <c r="M22" s="4">
        <v>0</v>
      </c>
      <c r="N22" s="4">
        <v>3.6999999999999998E-2</v>
      </c>
      <c r="O22" s="4">
        <v>1.952</v>
      </c>
      <c r="P22" s="4">
        <v>194.4</v>
      </c>
      <c r="S22" s="4">
        <f t="shared" si="0"/>
        <v>3840</v>
      </c>
      <c r="T22" s="71">
        <f t="shared" si="1"/>
        <v>1856.7</v>
      </c>
      <c r="U22" s="6">
        <f t="shared" si="2"/>
        <v>2.0681854903861692</v>
      </c>
      <c r="V22" s="4">
        <v>21</v>
      </c>
      <c r="X22" s="44">
        <v>2189</v>
      </c>
      <c r="Y22" s="44">
        <v>7200</v>
      </c>
      <c r="Z22" s="3">
        <f t="shared" si="3"/>
        <v>0.30402777777777779</v>
      </c>
    </row>
    <row r="23" spans="1:26" x14ac:dyDescent="0.25">
      <c r="A23" s="4">
        <v>64</v>
      </c>
      <c r="B23" s="4">
        <v>20</v>
      </c>
      <c r="C23" s="4">
        <v>2</v>
      </c>
      <c r="D23" s="4">
        <v>2014</v>
      </c>
      <c r="E23" s="4">
        <v>64</v>
      </c>
      <c r="F23" s="4">
        <v>1920</v>
      </c>
      <c r="G23" s="4">
        <v>30</v>
      </c>
      <c r="H23" s="4">
        <v>407.1</v>
      </c>
      <c r="I23" s="4">
        <v>2313</v>
      </c>
      <c r="J23" s="4">
        <v>1905.3</v>
      </c>
      <c r="K23" s="4">
        <v>24.5</v>
      </c>
      <c r="L23" s="4">
        <v>2406.3000000000002</v>
      </c>
      <c r="M23" s="4">
        <v>0</v>
      </c>
      <c r="N23" s="4">
        <v>1.4999999999999999E-2</v>
      </c>
      <c r="O23" s="4">
        <v>0.83</v>
      </c>
      <c r="P23" s="4">
        <v>407.1</v>
      </c>
      <c r="S23" s="4">
        <f t="shared" si="0"/>
        <v>4800</v>
      </c>
      <c r="T23" s="71">
        <f t="shared" si="1"/>
        <v>3770.4</v>
      </c>
      <c r="U23" s="6">
        <f t="shared" si="2"/>
        <v>1.273074474856779</v>
      </c>
      <c r="V23" s="4">
        <v>22</v>
      </c>
      <c r="X23" s="44">
        <v>1255</v>
      </c>
      <c r="Y23" s="44">
        <v>7200</v>
      </c>
      <c r="Z23" s="3">
        <f t="shared" si="3"/>
        <v>0.17430555555555555</v>
      </c>
    </row>
    <row r="24" spans="1:26" x14ac:dyDescent="0.25">
      <c r="A24" s="1">
        <v>64</v>
      </c>
      <c r="B24" s="1">
        <v>21</v>
      </c>
      <c r="C24" s="1">
        <v>2</v>
      </c>
      <c r="D24" s="1">
        <v>2014</v>
      </c>
      <c r="E24" s="1">
        <v>64</v>
      </c>
      <c r="F24" s="1">
        <v>1920</v>
      </c>
      <c r="G24" s="1">
        <v>30</v>
      </c>
      <c r="H24" s="1">
        <v>246.8</v>
      </c>
      <c r="I24" s="1">
        <v>1782.4</v>
      </c>
      <c r="J24" s="1">
        <v>1535</v>
      </c>
      <c r="K24" s="1">
        <v>21.7</v>
      </c>
      <c r="L24" s="1">
        <v>1875</v>
      </c>
      <c r="M24" s="1">
        <v>1</v>
      </c>
      <c r="N24" s="1">
        <v>1.9E-2</v>
      </c>
      <c r="O24" s="1">
        <v>1.077</v>
      </c>
      <c r="P24" s="1">
        <v>246.8</v>
      </c>
      <c r="Q24" s="1"/>
      <c r="R24" s="1"/>
      <c r="S24" s="1">
        <f t="shared" si="0"/>
        <v>5760</v>
      </c>
      <c r="T24" s="44">
        <f t="shared" si="1"/>
        <v>5078.8999999999996</v>
      </c>
      <c r="U24" s="3">
        <f t="shared" si="2"/>
        <v>1.1341038413829767</v>
      </c>
      <c r="V24" s="4">
        <v>23</v>
      </c>
      <c r="X24" s="6"/>
      <c r="Y24" s="6"/>
      <c r="Z24" s="6"/>
    </row>
    <row r="25" spans="1:26" x14ac:dyDescent="0.25">
      <c r="A25" s="4">
        <v>64</v>
      </c>
      <c r="B25" s="4">
        <v>22</v>
      </c>
      <c r="C25" s="4">
        <v>2</v>
      </c>
      <c r="D25" s="4">
        <v>2014</v>
      </c>
      <c r="E25" s="4">
        <v>128</v>
      </c>
      <c r="F25" s="4">
        <v>1906</v>
      </c>
      <c r="G25" s="4">
        <v>14</v>
      </c>
      <c r="H25" s="4">
        <v>183.9</v>
      </c>
      <c r="I25" s="4">
        <v>2400</v>
      </c>
      <c r="J25" s="4">
        <v>2215.8000000000002</v>
      </c>
      <c r="K25" s="4">
        <v>12.4</v>
      </c>
      <c r="L25" s="4">
        <v>2446.6999999999998</v>
      </c>
      <c r="M25" s="4">
        <v>1</v>
      </c>
      <c r="N25" s="4">
        <v>6.0000000000000001E-3</v>
      </c>
      <c r="O25" s="4">
        <v>0.79400000000000004</v>
      </c>
      <c r="P25" s="4">
        <v>183.9</v>
      </c>
      <c r="S25" s="4">
        <f t="shared" si="0"/>
        <v>5746</v>
      </c>
      <c r="T25" s="71">
        <f t="shared" si="1"/>
        <v>6495.4</v>
      </c>
      <c r="U25" s="6">
        <f t="shared" si="2"/>
        <v>0.88462604304584791</v>
      </c>
      <c r="V25" s="4">
        <v>24</v>
      </c>
      <c r="X25" s="6"/>
      <c r="Y25" s="6"/>
      <c r="Z25" s="6"/>
    </row>
    <row r="26" spans="1:26" x14ac:dyDescent="0.25">
      <c r="A26" s="4">
        <v>64</v>
      </c>
      <c r="B26" s="4">
        <v>23</v>
      </c>
      <c r="C26" s="4">
        <v>2</v>
      </c>
      <c r="D26" s="4">
        <v>2014</v>
      </c>
      <c r="E26" s="4">
        <v>128</v>
      </c>
      <c r="F26" s="4">
        <v>1821</v>
      </c>
      <c r="G26" s="4">
        <v>14</v>
      </c>
      <c r="H26" s="4">
        <v>212.3</v>
      </c>
      <c r="I26" s="4">
        <v>2400</v>
      </c>
      <c r="J26" s="4">
        <v>2187.4</v>
      </c>
      <c r="K26" s="4">
        <v>12.3</v>
      </c>
      <c r="L26" s="4">
        <v>2446.5</v>
      </c>
      <c r="M26" s="4">
        <v>0</v>
      </c>
      <c r="N26" s="4">
        <v>6.0000000000000001E-3</v>
      </c>
      <c r="O26" s="4">
        <v>0.75900000000000001</v>
      </c>
      <c r="P26" s="4">
        <v>212.3</v>
      </c>
      <c r="S26" s="4">
        <f t="shared" si="0"/>
        <v>5647</v>
      </c>
      <c r="T26" s="71">
        <f t="shared" si="1"/>
        <v>6582.4</v>
      </c>
      <c r="U26" s="6">
        <f t="shared" si="2"/>
        <v>0.85789377734564909</v>
      </c>
      <c r="V26" s="4">
        <v>25</v>
      </c>
      <c r="X26" s="6"/>
      <c r="Y26" s="6"/>
      <c r="Z26" s="6"/>
    </row>
    <row r="27" spans="1:26" x14ac:dyDescent="0.25">
      <c r="A27" s="4">
        <v>64</v>
      </c>
      <c r="B27" s="4">
        <v>24</v>
      </c>
      <c r="C27" s="4">
        <v>2</v>
      </c>
      <c r="D27" s="4">
        <v>2014</v>
      </c>
      <c r="E27" s="4">
        <v>128</v>
      </c>
      <c r="F27" s="4">
        <v>2688</v>
      </c>
      <c r="G27" s="4">
        <v>21</v>
      </c>
      <c r="H27" s="4">
        <v>432.3</v>
      </c>
      <c r="I27" s="4">
        <v>2400</v>
      </c>
      <c r="J27" s="4">
        <v>1967.3</v>
      </c>
      <c r="K27" s="4">
        <v>17.8</v>
      </c>
      <c r="L27" s="4">
        <v>2473</v>
      </c>
      <c r="M27" s="4">
        <v>0</v>
      </c>
      <c r="N27" s="4">
        <v>0.01</v>
      </c>
      <c r="O27" s="4">
        <v>1.1200000000000001</v>
      </c>
      <c r="P27" s="4">
        <v>432.3</v>
      </c>
      <c r="S27" s="4">
        <f t="shared" si="0"/>
        <v>6415</v>
      </c>
      <c r="T27" s="71">
        <f t="shared" si="1"/>
        <v>7200</v>
      </c>
      <c r="U27" s="6">
        <f t="shared" si="2"/>
        <v>0.89097222222222228</v>
      </c>
      <c r="V27" s="4">
        <v>26</v>
      </c>
      <c r="X27" s="6"/>
      <c r="Y27" s="6"/>
      <c r="Z27" s="6"/>
    </row>
    <row r="28" spans="1:26" x14ac:dyDescent="0.25">
      <c r="A28" s="1">
        <v>64</v>
      </c>
      <c r="B28" s="1">
        <v>25</v>
      </c>
      <c r="C28" s="1">
        <v>2</v>
      </c>
      <c r="D28" s="1">
        <v>2014</v>
      </c>
      <c r="E28" s="1">
        <v>128</v>
      </c>
      <c r="F28" s="1">
        <v>1280</v>
      </c>
      <c r="G28" s="1">
        <v>10</v>
      </c>
      <c r="H28" s="1">
        <v>535.79999999999995</v>
      </c>
      <c r="I28" s="1">
        <v>2400</v>
      </c>
      <c r="J28" s="1">
        <v>1863.9</v>
      </c>
      <c r="K28" s="1">
        <v>10.4</v>
      </c>
      <c r="L28" s="1">
        <v>2435.3000000000002</v>
      </c>
      <c r="M28" s="1">
        <v>0</v>
      </c>
      <c r="N28" s="1">
        <v>5.0000000000000001E-3</v>
      </c>
      <c r="O28" s="1">
        <v>0.53300000000000003</v>
      </c>
      <c r="P28" s="1">
        <v>535.79999999999995</v>
      </c>
      <c r="Q28" s="1"/>
      <c r="R28" s="1"/>
      <c r="S28" s="1">
        <f t="shared" si="0"/>
        <v>5789</v>
      </c>
      <c r="T28" s="44">
        <f t="shared" si="1"/>
        <v>7200</v>
      </c>
      <c r="U28" s="3">
        <f t="shared" si="2"/>
        <v>0.80402777777777779</v>
      </c>
      <c r="V28" s="4">
        <v>27</v>
      </c>
      <c r="X28" s="6"/>
      <c r="Y28" s="6"/>
      <c r="Z28" s="6"/>
    </row>
    <row r="29" spans="1:26" x14ac:dyDescent="0.25">
      <c r="A29" s="4">
        <v>64</v>
      </c>
      <c r="B29" s="4">
        <v>26</v>
      </c>
      <c r="C29" s="4">
        <v>2</v>
      </c>
      <c r="D29" s="4">
        <v>2014</v>
      </c>
      <c r="E29" s="4">
        <v>256</v>
      </c>
      <c r="F29" s="4">
        <v>943</v>
      </c>
      <c r="G29" s="4">
        <v>3</v>
      </c>
      <c r="H29" s="4">
        <v>53</v>
      </c>
      <c r="I29" s="4">
        <v>2400</v>
      </c>
      <c r="J29" s="4">
        <v>2346.9</v>
      </c>
      <c r="K29" s="4">
        <v>3.2</v>
      </c>
      <c r="L29" s="4">
        <v>2410.1</v>
      </c>
      <c r="M29" s="4">
        <v>0</v>
      </c>
      <c r="N29" s="4">
        <v>1E-3</v>
      </c>
      <c r="O29" s="4">
        <v>0.39300000000000002</v>
      </c>
      <c r="P29" s="4">
        <v>53</v>
      </c>
      <c r="S29" s="4">
        <f t="shared" si="0"/>
        <v>4911</v>
      </c>
      <c r="T29" s="71">
        <f t="shared" si="1"/>
        <v>7200</v>
      </c>
      <c r="U29" s="6">
        <f t="shared" si="2"/>
        <v>0.68208333333333337</v>
      </c>
      <c r="V29" s="4">
        <v>28</v>
      </c>
      <c r="X29" s="6"/>
      <c r="Y29" s="6"/>
      <c r="Z29" s="6"/>
    </row>
    <row r="30" spans="1:26" x14ac:dyDescent="0.25">
      <c r="A30" s="4">
        <v>64</v>
      </c>
      <c r="B30" s="4">
        <v>27</v>
      </c>
      <c r="C30" s="4">
        <v>2</v>
      </c>
      <c r="D30" s="4">
        <v>2014</v>
      </c>
      <c r="E30" s="4">
        <v>256</v>
      </c>
      <c r="F30" s="4">
        <v>539</v>
      </c>
      <c r="G30" s="4">
        <v>2</v>
      </c>
      <c r="H30" s="4">
        <v>52.4</v>
      </c>
      <c r="I30" s="4">
        <v>2400</v>
      </c>
      <c r="J30" s="4">
        <v>2347.5</v>
      </c>
      <c r="K30" s="4">
        <v>2.6</v>
      </c>
      <c r="L30" s="4">
        <v>2407.6999999999998</v>
      </c>
      <c r="M30" s="4">
        <v>0</v>
      </c>
      <c r="N30" s="4">
        <v>0</v>
      </c>
      <c r="O30" s="4">
        <v>0.22500000000000001</v>
      </c>
      <c r="P30" s="4">
        <v>52.4</v>
      </c>
      <c r="S30" s="4">
        <f t="shared" si="0"/>
        <v>2762</v>
      </c>
      <c r="T30" s="71">
        <f t="shared" si="1"/>
        <v>7200</v>
      </c>
      <c r="U30" s="6">
        <f t="shared" si="2"/>
        <v>0.38361111111111112</v>
      </c>
      <c r="V30" s="4">
        <v>29</v>
      </c>
    </row>
    <row r="31" spans="1:26" x14ac:dyDescent="0.25">
      <c r="A31" s="1">
        <v>64</v>
      </c>
      <c r="B31" s="1">
        <v>28</v>
      </c>
      <c r="C31" s="1">
        <v>2</v>
      </c>
      <c r="D31" s="1">
        <v>2014</v>
      </c>
      <c r="E31" s="1">
        <v>256</v>
      </c>
      <c r="F31" s="1">
        <v>700</v>
      </c>
      <c r="G31" s="1">
        <v>2</v>
      </c>
      <c r="H31" s="1">
        <v>186.5</v>
      </c>
      <c r="I31" s="1">
        <v>2400</v>
      </c>
      <c r="J31" s="1">
        <v>2213.4</v>
      </c>
      <c r="K31" s="1">
        <v>1.6</v>
      </c>
      <c r="L31" s="1">
        <v>2406.8000000000002</v>
      </c>
      <c r="M31" s="1">
        <v>0</v>
      </c>
      <c r="N31" s="1">
        <v>1E-3</v>
      </c>
      <c r="O31" s="1">
        <v>0.29199999999999998</v>
      </c>
      <c r="P31" s="1">
        <v>186.5</v>
      </c>
      <c r="Q31" s="1"/>
      <c r="R31" s="1"/>
      <c r="S31" s="1">
        <f t="shared" si="0"/>
        <v>2182</v>
      </c>
      <c r="T31" s="1">
        <f t="shared" si="1"/>
        <v>7200</v>
      </c>
      <c r="U31" s="3">
        <f t="shared" si="2"/>
        <v>0.30305555555555558</v>
      </c>
      <c r="V31" s="4">
        <v>30</v>
      </c>
    </row>
    <row r="32" spans="1:26" x14ac:dyDescent="0.25">
      <c r="A32" s="4">
        <v>64</v>
      </c>
      <c r="B32" s="4">
        <v>1</v>
      </c>
      <c r="C32" s="4">
        <v>3</v>
      </c>
      <c r="D32" s="4">
        <v>2014</v>
      </c>
      <c r="E32" s="4">
        <v>512</v>
      </c>
      <c r="F32" s="4">
        <v>457</v>
      </c>
      <c r="G32" s="4">
        <v>0</v>
      </c>
      <c r="H32" s="4">
        <v>2.1</v>
      </c>
      <c r="I32" s="4">
        <v>2400</v>
      </c>
      <c r="J32" s="4">
        <v>2397.9</v>
      </c>
      <c r="K32" s="4">
        <v>0</v>
      </c>
      <c r="L32" s="4">
        <v>2400</v>
      </c>
      <c r="M32" s="4">
        <v>0</v>
      </c>
      <c r="N32" s="4">
        <v>1E-3</v>
      </c>
      <c r="O32" s="4">
        <v>0.19</v>
      </c>
      <c r="P32" s="4">
        <v>2.1</v>
      </c>
      <c r="S32" s="4">
        <f t="shared" si="0"/>
        <v>1696</v>
      </c>
      <c r="T32" s="4">
        <f t="shared" si="1"/>
        <v>7200</v>
      </c>
      <c r="U32" s="6">
        <f t="shared" si="2"/>
        <v>0.23555555555555555</v>
      </c>
      <c r="V32" s="4">
        <v>31</v>
      </c>
    </row>
    <row r="33" spans="1:26" x14ac:dyDescent="0.25">
      <c r="A33" s="1">
        <v>64</v>
      </c>
      <c r="B33" s="1">
        <v>2</v>
      </c>
      <c r="C33" s="1">
        <v>3</v>
      </c>
      <c r="D33" s="1">
        <v>2014</v>
      </c>
      <c r="E33" s="1">
        <v>512</v>
      </c>
      <c r="F33" s="1">
        <v>98</v>
      </c>
      <c r="G33" s="1">
        <v>0</v>
      </c>
      <c r="H33" s="1">
        <v>55.9</v>
      </c>
      <c r="I33" s="1">
        <v>2400</v>
      </c>
      <c r="J33" s="1">
        <v>2344.1</v>
      </c>
      <c r="K33" s="1">
        <v>0</v>
      </c>
      <c r="L33" s="1">
        <v>2400</v>
      </c>
      <c r="M33" s="1">
        <v>0</v>
      </c>
      <c r="N33" s="1">
        <v>1E-3</v>
      </c>
      <c r="O33" s="1">
        <v>4.1000000000000002E-2</v>
      </c>
      <c r="P33" s="1">
        <v>55.9</v>
      </c>
      <c r="Q33" s="1"/>
      <c r="R33" s="1"/>
      <c r="S33" s="1">
        <f t="shared" si="0"/>
        <v>1255</v>
      </c>
      <c r="T33" s="1">
        <f t="shared" si="1"/>
        <v>7200</v>
      </c>
      <c r="U33" s="3">
        <f t="shared" si="2"/>
        <v>0.17430555555555555</v>
      </c>
      <c r="V33" s="4">
        <v>32</v>
      </c>
    </row>
    <row r="35" spans="1:26" x14ac:dyDescent="0.25">
      <c r="H35" s="4" t="s">
        <v>15</v>
      </c>
    </row>
    <row r="37" spans="1:26" x14ac:dyDescent="0.25">
      <c r="A37" s="4">
        <v>64</v>
      </c>
      <c r="B37" s="4">
        <v>2</v>
      </c>
      <c r="C37" s="4">
        <v>4</v>
      </c>
      <c r="D37" s="4">
        <v>2014</v>
      </c>
      <c r="E37" s="4">
        <v>2</v>
      </c>
      <c r="F37" s="4">
        <v>60</v>
      </c>
      <c r="G37" s="4">
        <v>30</v>
      </c>
      <c r="H37" s="4">
        <v>162.69999999999999</v>
      </c>
      <c r="I37" s="4">
        <v>180.6</v>
      </c>
      <c r="J37" s="4">
        <v>17.3</v>
      </c>
      <c r="K37" s="4">
        <v>33.799999999999997</v>
      </c>
      <c r="L37" s="4">
        <v>268.10000000000002</v>
      </c>
      <c r="M37" s="4">
        <v>0</v>
      </c>
      <c r="N37" s="4">
        <v>1.6759999999999999</v>
      </c>
      <c r="O37" s="4">
        <v>0.33200000000000002</v>
      </c>
      <c r="P37" s="4">
        <v>162.69999999999999</v>
      </c>
      <c r="V37" s="4">
        <v>1</v>
      </c>
    </row>
    <row r="38" spans="1:26" x14ac:dyDescent="0.25">
      <c r="A38" s="4">
        <v>64</v>
      </c>
      <c r="B38" s="4">
        <v>3</v>
      </c>
      <c r="C38" s="4">
        <v>4</v>
      </c>
      <c r="D38" s="4">
        <v>2014</v>
      </c>
      <c r="E38" s="4">
        <v>2</v>
      </c>
      <c r="F38" s="4">
        <v>60</v>
      </c>
      <c r="G38" s="4">
        <v>30</v>
      </c>
      <c r="H38" s="4">
        <v>223.7</v>
      </c>
      <c r="I38" s="4">
        <v>287</v>
      </c>
      <c r="J38" s="4">
        <v>62.7</v>
      </c>
      <c r="K38" s="4">
        <v>29.9</v>
      </c>
      <c r="L38" s="4">
        <v>375.7</v>
      </c>
      <c r="M38" s="4">
        <v>0</v>
      </c>
      <c r="N38" s="4">
        <v>0.46300000000000002</v>
      </c>
      <c r="O38" s="4">
        <v>0.20899999999999999</v>
      </c>
      <c r="P38" s="4">
        <v>223.7</v>
      </c>
      <c r="V38" s="4">
        <v>2</v>
      </c>
    </row>
    <row r="39" spans="1:26" x14ac:dyDescent="0.25">
      <c r="A39" s="4">
        <v>64</v>
      </c>
      <c r="B39" s="4">
        <v>4</v>
      </c>
      <c r="C39" s="4">
        <v>4</v>
      </c>
      <c r="D39" s="4">
        <v>2014</v>
      </c>
      <c r="E39" s="4">
        <v>2</v>
      </c>
      <c r="F39" s="4">
        <v>60</v>
      </c>
      <c r="G39" s="4">
        <v>30</v>
      </c>
      <c r="H39" s="4">
        <v>242.4</v>
      </c>
      <c r="I39" s="4">
        <v>276.10000000000002</v>
      </c>
      <c r="J39" s="4">
        <v>33.200000000000003</v>
      </c>
      <c r="K39" s="4">
        <v>34.5</v>
      </c>
      <c r="L39" s="4">
        <v>366.9</v>
      </c>
      <c r="M39" s="4">
        <v>0</v>
      </c>
      <c r="N39" s="4">
        <v>0.874</v>
      </c>
      <c r="O39" s="4">
        <v>0.217</v>
      </c>
      <c r="P39" s="4">
        <v>242.4</v>
      </c>
      <c r="S39" s="4">
        <f t="shared" ref="S39:S43" si="4">F37+F38+F39</f>
        <v>180</v>
      </c>
      <c r="T39" s="4">
        <f t="shared" ref="T39:T43" si="5">I37+I38+I39</f>
        <v>743.7</v>
      </c>
      <c r="U39" s="6">
        <f t="shared" ref="U39:U41" si="6">S39/T39</f>
        <v>0.24203307785397335</v>
      </c>
      <c r="V39" s="4">
        <v>3</v>
      </c>
    </row>
    <row r="40" spans="1:26" x14ac:dyDescent="0.25">
      <c r="A40" s="4">
        <v>64</v>
      </c>
      <c r="B40" s="4">
        <v>5</v>
      </c>
      <c r="C40" s="4">
        <v>4</v>
      </c>
      <c r="D40" s="4">
        <v>2014</v>
      </c>
      <c r="E40" s="4">
        <v>2</v>
      </c>
      <c r="F40" s="4">
        <v>60</v>
      </c>
      <c r="G40" s="4">
        <v>30</v>
      </c>
      <c r="H40" s="4">
        <v>119.3</v>
      </c>
      <c r="I40" s="4">
        <v>134.4</v>
      </c>
      <c r="J40" s="4">
        <v>14.4</v>
      </c>
      <c r="K40" s="4">
        <v>35.9</v>
      </c>
      <c r="L40" s="4">
        <v>222.5</v>
      </c>
      <c r="M40" s="4">
        <v>0</v>
      </c>
      <c r="N40" s="4">
        <v>2.0139999999999998</v>
      </c>
      <c r="O40" s="4">
        <v>0.44600000000000001</v>
      </c>
      <c r="P40" s="4">
        <v>119.3</v>
      </c>
      <c r="S40" s="4">
        <f t="shared" si="4"/>
        <v>180</v>
      </c>
      <c r="T40" s="4">
        <f t="shared" si="5"/>
        <v>697.5</v>
      </c>
      <c r="U40" s="6">
        <f t="shared" si="6"/>
        <v>0.25806451612903225</v>
      </c>
      <c r="V40" s="4">
        <v>4</v>
      </c>
    </row>
    <row r="41" spans="1:26" x14ac:dyDescent="0.25">
      <c r="A41" s="1">
        <v>64</v>
      </c>
      <c r="B41" s="1">
        <v>6</v>
      </c>
      <c r="C41" s="1">
        <v>4</v>
      </c>
      <c r="D41" s="1">
        <v>2014</v>
      </c>
      <c r="E41" s="1">
        <v>2</v>
      </c>
      <c r="F41" s="1">
        <v>60</v>
      </c>
      <c r="G41" s="1">
        <v>30</v>
      </c>
      <c r="H41" s="1">
        <v>90.5</v>
      </c>
      <c r="I41" s="1">
        <v>101.7</v>
      </c>
      <c r="J41" s="1">
        <v>10.6</v>
      </c>
      <c r="K41" s="1">
        <v>33.299999999999997</v>
      </c>
      <c r="L41" s="1">
        <v>188.3</v>
      </c>
      <c r="M41" s="1">
        <v>0</v>
      </c>
      <c r="N41" s="1">
        <v>2.7360000000000002</v>
      </c>
      <c r="O41" s="1">
        <v>0.59</v>
      </c>
      <c r="P41" s="1">
        <v>90.5</v>
      </c>
      <c r="Q41" s="1"/>
      <c r="R41" s="1"/>
      <c r="S41" s="1">
        <f t="shared" si="4"/>
        <v>180</v>
      </c>
      <c r="T41" s="1">
        <f t="shared" si="5"/>
        <v>512.20000000000005</v>
      </c>
      <c r="U41" s="3">
        <f t="shared" si="6"/>
        <v>0.35142522452167119</v>
      </c>
      <c r="V41" s="4">
        <v>5</v>
      </c>
      <c r="X41" s="71"/>
      <c r="Y41" s="71"/>
      <c r="Z41" s="6"/>
    </row>
    <row r="42" spans="1:26" x14ac:dyDescent="0.25">
      <c r="A42" s="4">
        <v>64</v>
      </c>
      <c r="B42" s="4">
        <v>8</v>
      </c>
      <c r="C42" s="4">
        <v>4</v>
      </c>
      <c r="D42" s="4">
        <v>2014</v>
      </c>
      <c r="E42" s="4">
        <v>4</v>
      </c>
      <c r="F42" s="4">
        <v>120</v>
      </c>
      <c r="G42" s="4">
        <v>30</v>
      </c>
      <c r="H42" s="4">
        <v>158.9</v>
      </c>
      <c r="I42" s="4">
        <v>319.5</v>
      </c>
      <c r="J42" s="4">
        <v>159.9</v>
      </c>
      <c r="K42" s="4">
        <v>34.9</v>
      </c>
      <c r="L42" s="4">
        <v>407.2</v>
      </c>
      <c r="M42" s="4">
        <v>0</v>
      </c>
      <c r="N42" s="4">
        <v>0.18099999999999999</v>
      </c>
      <c r="O42" s="4">
        <v>0.376</v>
      </c>
      <c r="P42" s="4">
        <v>158.9</v>
      </c>
      <c r="S42" s="4">
        <f t="shared" si="4"/>
        <v>240</v>
      </c>
      <c r="T42" s="4">
        <f t="shared" si="5"/>
        <v>555.6</v>
      </c>
      <c r="U42" s="6">
        <f t="shared" ref="U42:U70" si="7">S42/T42</f>
        <v>0.43196544276457882</v>
      </c>
      <c r="V42" s="4">
        <v>6</v>
      </c>
      <c r="X42" s="71"/>
      <c r="Y42" s="71"/>
      <c r="Z42" s="6"/>
    </row>
    <row r="43" spans="1:26" x14ac:dyDescent="0.25">
      <c r="A43" s="4">
        <v>64</v>
      </c>
      <c r="B43" s="4">
        <v>9</v>
      </c>
      <c r="C43" s="4">
        <v>4</v>
      </c>
      <c r="D43" s="4">
        <v>2014</v>
      </c>
      <c r="E43" s="4">
        <v>4</v>
      </c>
      <c r="F43" s="4">
        <v>120</v>
      </c>
      <c r="G43" s="4">
        <v>30</v>
      </c>
      <c r="H43" s="4">
        <v>179.7</v>
      </c>
      <c r="I43" s="4">
        <v>218.4</v>
      </c>
      <c r="J43" s="4">
        <v>38.1</v>
      </c>
      <c r="K43" s="4">
        <v>26.9</v>
      </c>
      <c r="L43" s="4">
        <v>304.3</v>
      </c>
      <c r="M43" s="4">
        <v>0</v>
      </c>
      <c r="N43" s="4">
        <v>0.76100000000000001</v>
      </c>
      <c r="O43" s="4">
        <v>0.55000000000000004</v>
      </c>
      <c r="P43" s="4">
        <v>179.7</v>
      </c>
      <c r="S43" s="4">
        <f t="shared" si="4"/>
        <v>300</v>
      </c>
      <c r="T43" s="4">
        <f t="shared" si="5"/>
        <v>639.6</v>
      </c>
      <c r="U43" s="6">
        <f t="shared" si="7"/>
        <v>0.4690431519699812</v>
      </c>
      <c r="V43" s="4">
        <v>7</v>
      </c>
      <c r="X43" s="71"/>
      <c r="Y43" s="71"/>
      <c r="Z43" s="6"/>
    </row>
    <row r="44" spans="1:26" x14ac:dyDescent="0.25">
      <c r="A44" s="4">
        <v>64</v>
      </c>
      <c r="B44" s="4">
        <v>10</v>
      </c>
      <c r="C44" s="4">
        <v>4</v>
      </c>
      <c r="D44" s="4">
        <v>2014</v>
      </c>
      <c r="E44" s="4">
        <v>4</v>
      </c>
      <c r="F44" s="4">
        <v>120</v>
      </c>
      <c r="G44" s="4">
        <v>30</v>
      </c>
      <c r="H44" s="4">
        <v>130</v>
      </c>
      <c r="I44" s="4">
        <v>160.5</v>
      </c>
      <c r="J44" s="4">
        <v>29.9</v>
      </c>
      <c r="K44" s="4">
        <v>27.8</v>
      </c>
      <c r="L44" s="4">
        <v>246.4</v>
      </c>
      <c r="M44" s="4">
        <v>0</v>
      </c>
      <c r="N44" s="4">
        <v>0.97</v>
      </c>
      <c r="O44" s="4">
        <v>0.748</v>
      </c>
      <c r="P44" s="4">
        <v>130</v>
      </c>
      <c r="S44" s="4">
        <f t="shared" ref="S44:S70" si="8">F42+F43+F44</f>
        <v>360</v>
      </c>
      <c r="T44" s="4">
        <f t="shared" ref="T44:T70" si="9">I42+I43+I44</f>
        <v>698.4</v>
      </c>
      <c r="U44" s="6">
        <f t="shared" si="7"/>
        <v>0.51546391752577325</v>
      </c>
      <c r="V44" s="4">
        <v>8</v>
      </c>
      <c r="X44" s="71"/>
      <c r="Y44" s="71"/>
      <c r="Z44" s="6"/>
    </row>
    <row r="45" spans="1:26" x14ac:dyDescent="0.25">
      <c r="A45" s="4">
        <v>64</v>
      </c>
      <c r="B45" s="4">
        <v>12</v>
      </c>
      <c r="C45" s="4">
        <v>4</v>
      </c>
      <c r="D45" s="4">
        <v>2014</v>
      </c>
      <c r="E45" s="4">
        <v>4</v>
      </c>
      <c r="F45" s="4">
        <v>120</v>
      </c>
      <c r="G45" s="4">
        <v>30</v>
      </c>
      <c r="H45" s="4">
        <v>113</v>
      </c>
      <c r="I45" s="4">
        <v>139.4</v>
      </c>
      <c r="J45" s="4">
        <v>25.8</v>
      </c>
      <c r="K45" s="4">
        <v>36.299999999999997</v>
      </c>
      <c r="L45" s="4">
        <v>225.2</v>
      </c>
      <c r="M45" s="4">
        <v>0</v>
      </c>
      <c r="N45" s="4">
        <v>1.1240000000000001</v>
      </c>
      <c r="O45" s="4">
        <v>0.86099999999999999</v>
      </c>
      <c r="P45" s="4">
        <v>113</v>
      </c>
      <c r="S45" s="4">
        <f t="shared" si="8"/>
        <v>360</v>
      </c>
      <c r="T45" s="4">
        <f t="shared" si="9"/>
        <v>518.29999999999995</v>
      </c>
      <c r="U45" s="6">
        <f t="shared" si="7"/>
        <v>0.69457842948099557</v>
      </c>
      <c r="V45" s="4">
        <v>9</v>
      </c>
      <c r="X45" s="71"/>
      <c r="Y45" s="71"/>
      <c r="Z45" s="6"/>
    </row>
    <row r="46" spans="1:26" x14ac:dyDescent="0.25">
      <c r="A46" s="1">
        <v>64</v>
      </c>
      <c r="B46" s="1">
        <v>13</v>
      </c>
      <c r="C46" s="1">
        <v>4</v>
      </c>
      <c r="D46" s="1">
        <v>2014</v>
      </c>
      <c r="E46" s="1">
        <v>4</v>
      </c>
      <c r="F46" s="1">
        <v>120</v>
      </c>
      <c r="G46" s="1">
        <v>30</v>
      </c>
      <c r="H46" s="1">
        <v>103</v>
      </c>
      <c r="I46" s="1">
        <v>132.6</v>
      </c>
      <c r="J46" s="1">
        <v>29</v>
      </c>
      <c r="K46" s="1">
        <v>37.299999999999997</v>
      </c>
      <c r="L46" s="1">
        <v>217.5</v>
      </c>
      <c r="M46" s="1">
        <v>0</v>
      </c>
      <c r="N46" s="1">
        <v>1</v>
      </c>
      <c r="O46" s="1">
        <v>0.90500000000000003</v>
      </c>
      <c r="P46" s="1">
        <v>103</v>
      </c>
      <c r="Q46" s="1"/>
      <c r="R46" s="1"/>
      <c r="S46" s="1">
        <f t="shared" si="8"/>
        <v>360</v>
      </c>
      <c r="T46" s="1">
        <f t="shared" si="9"/>
        <v>432.5</v>
      </c>
      <c r="U46" s="3">
        <f t="shared" si="7"/>
        <v>0.83236994219653182</v>
      </c>
      <c r="V46" s="4">
        <v>10</v>
      </c>
      <c r="X46" s="71"/>
      <c r="Y46" s="71"/>
      <c r="Z46" s="6"/>
    </row>
    <row r="47" spans="1:26" x14ac:dyDescent="0.25">
      <c r="A47" s="4">
        <v>64</v>
      </c>
      <c r="B47" s="4">
        <v>14</v>
      </c>
      <c r="C47" s="4">
        <v>4</v>
      </c>
      <c r="D47" s="4">
        <v>2014</v>
      </c>
      <c r="E47" s="4">
        <v>8</v>
      </c>
      <c r="F47" s="4">
        <v>240</v>
      </c>
      <c r="G47" s="4">
        <v>30</v>
      </c>
      <c r="H47" s="4">
        <v>121.8</v>
      </c>
      <c r="I47" s="4">
        <v>180.5</v>
      </c>
      <c r="J47" s="4">
        <v>58</v>
      </c>
      <c r="K47" s="4">
        <v>29.9</v>
      </c>
      <c r="L47" s="4">
        <v>265.60000000000002</v>
      </c>
      <c r="M47" s="4">
        <v>0</v>
      </c>
      <c r="N47" s="4">
        <v>0.5</v>
      </c>
      <c r="O47" s="4">
        <v>1.33</v>
      </c>
      <c r="P47" s="4">
        <v>121.8</v>
      </c>
      <c r="S47" s="4">
        <f t="shared" si="8"/>
        <v>480</v>
      </c>
      <c r="T47" s="4">
        <f t="shared" si="9"/>
        <v>452.5</v>
      </c>
      <c r="U47" s="6">
        <f t="shared" si="7"/>
        <v>1.0607734806629834</v>
      </c>
      <c r="V47" s="4">
        <v>11</v>
      </c>
      <c r="X47" s="71"/>
      <c r="Y47" s="71"/>
      <c r="Z47" s="6"/>
    </row>
    <row r="48" spans="1:26" x14ac:dyDescent="0.25">
      <c r="A48" s="4">
        <v>64</v>
      </c>
      <c r="B48" s="4">
        <v>15</v>
      </c>
      <c r="C48" s="4">
        <v>4</v>
      </c>
      <c r="D48" s="4">
        <v>2014</v>
      </c>
      <c r="E48" s="4">
        <v>8</v>
      </c>
      <c r="F48" s="4">
        <v>240</v>
      </c>
      <c r="G48" s="4">
        <v>30</v>
      </c>
      <c r="H48" s="4">
        <v>116</v>
      </c>
      <c r="I48" s="4">
        <v>178.4</v>
      </c>
      <c r="J48" s="4">
        <v>61.8</v>
      </c>
      <c r="K48" s="4">
        <v>25.2</v>
      </c>
      <c r="L48" s="4">
        <v>263</v>
      </c>
      <c r="M48" s="4">
        <v>0</v>
      </c>
      <c r="N48" s="4">
        <v>0.46899999999999997</v>
      </c>
      <c r="O48" s="4">
        <v>1.345</v>
      </c>
      <c r="P48" s="4">
        <v>116</v>
      </c>
      <c r="S48" s="4">
        <f t="shared" si="8"/>
        <v>600</v>
      </c>
      <c r="T48" s="4">
        <f t="shared" si="9"/>
        <v>491.5</v>
      </c>
      <c r="U48" s="6">
        <f t="shared" si="7"/>
        <v>1.2207527975584944</v>
      </c>
      <c r="V48" s="4">
        <v>12</v>
      </c>
      <c r="X48" s="6"/>
      <c r="Y48" s="6"/>
      <c r="Z48" s="6"/>
    </row>
    <row r="49" spans="1:26" x14ac:dyDescent="0.25">
      <c r="A49" s="1">
        <v>64</v>
      </c>
      <c r="B49" s="1">
        <v>16</v>
      </c>
      <c r="C49" s="1">
        <v>4</v>
      </c>
      <c r="D49" s="1">
        <v>2014</v>
      </c>
      <c r="E49" s="1">
        <v>8</v>
      </c>
      <c r="F49" s="1">
        <v>240</v>
      </c>
      <c r="G49" s="1">
        <v>30</v>
      </c>
      <c r="H49" s="1">
        <v>121.1</v>
      </c>
      <c r="I49" s="1">
        <v>181.3</v>
      </c>
      <c r="J49" s="1">
        <v>59.6</v>
      </c>
      <c r="K49" s="1">
        <v>27.7</v>
      </c>
      <c r="L49" s="1">
        <v>265.7</v>
      </c>
      <c r="M49" s="1">
        <v>0</v>
      </c>
      <c r="N49" s="1">
        <v>0.48699999999999999</v>
      </c>
      <c r="O49" s="1">
        <v>1.3240000000000001</v>
      </c>
      <c r="P49" s="1">
        <v>121.1</v>
      </c>
      <c r="Q49" s="1"/>
      <c r="R49" s="1"/>
      <c r="S49" s="1">
        <f t="shared" si="8"/>
        <v>720</v>
      </c>
      <c r="T49" s="1">
        <f t="shared" si="9"/>
        <v>540.20000000000005</v>
      </c>
      <c r="U49" s="3">
        <f t="shared" si="7"/>
        <v>1.3328396890040723</v>
      </c>
      <c r="V49" s="4">
        <v>13</v>
      </c>
      <c r="X49" s="6"/>
      <c r="Y49" s="6"/>
      <c r="Z49" s="6"/>
    </row>
    <row r="50" spans="1:26" x14ac:dyDescent="0.25">
      <c r="A50" s="4">
        <v>64</v>
      </c>
      <c r="B50" s="4">
        <v>17</v>
      </c>
      <c r="C50" s="4">
        <v>4</v>
      </c>
      <c r="D50" s="4">
        <v>2014</v>
      </c>
      <c r="E50" s="4">
        <v>16</v>
      </c>
      <c r="F50" s="4">
        <v>480</v>
      </c>
      <c r="G50" s="4">
        <v>30</v>
      </c>
      <c r="H50" s="4">
        <v>80.900000000000006</v>
      </c>
      <c r="I50" s="4">
        <v>282.7</v>
      </c>
      <c r="J50" s="4">
        <v>201.3</v>
      </c>
      <c r="K50" s="4">
        <v>33.6</v>
      </c>
      <c r="L50" s="4">
        <v>369.7</v>
      </c>
      <c r="M50" s="4">
        <v>0</v>
      </c>
      <c r="N50" s="4">
        <v>0.14399999999999999</v>
      </c>
      <c r="O50" s="4">
        <v>1.698</v>
      </c>
      <c r="P50" s="4">
        <v>80.900000000000006</v>
      </c>
      <c r="S50" s="4">
        <f t="shared" si="8"/>
        <v>960</v>
      </c>
      <c r="T50" s="4">
        <f t="shared" si="9"/>
        <v>642.40000000000009</v>
      </c>
      <c r="U50" s="6">
        <f t="shared" si="7"/>
        <v>1.4943960149439599</v>
      </c>
      <c r="V50" s="4">
        <v>14</v>
      </c>
      <c r="X50" s="6"/>
      <c r="Y50" s="6"/>
      <c r="Z50" s="6"/>
    </row>
    <row r="51" spans="1:26" x14ac:dyDescent="0.25">
      <c r="A51" s="4">
        <v>64</v>
      </c>
      <c r="B51" s="4">
        <v>17</v>
      </c>
      <c r="C51" s="4">
        <v>4</v>
      </c>
      <c r="D51" s="4">
        <v>2014</v>
      </c>
      <c r="E51" s="4">
        <v>16</v>
      </c>
      <c r="F51" s="4">
        <v>480</v>
      </c>
      <c r="G51" s="4">
        <v>30</v>
      </c>
      <c r="H51" s="4">
        <v>218.6</v>
      </c>
      <c r="I51" s="4">
        <v>513.6</v>
      </c>
      <c r="J51" s="4">
        <v>294.39999999999998</v>
      </c>
      <c r="K51" s="4">
        <v>23.2</v>
      </c>
      <c r="L51" s="4">
        <v>604.79999999999995</v>
      </c>
      <c r="M51" s="4">
        <v>0</v>
      </c>
      <c r="N51" s="4">
        <v>9.9000000000000005E-2</v>
      </c>
      <c r="O51" s="4">
        <v>0.93500000000000005</v>
      </c>
      <c r="P51" s="4">
        <v>218.6</v>
      </c>
      <c r="S51" s="4">
        <f t="shared" si="8"/>
        <v>1200</v>
      </c>
      <c r="T51" s="4">
        <f t="shared" si="9"/>
        <v>977.6</v>
      </c>
      <c r="U51" s="6">
        <f t="shared" si="7"/>
        <v>1.2274959083469721</v>
      </c>
      <c r="V51" s="4">
        <v>15</v>
      </c>
      <c r="X51" s="44">
        <v>180</v>
      </c>
      <c r="Y51" s="44">
        <v>512.20000000000005</v>
      </c>
      <c r="Z51" s="3">
        <f t="shared" ref="Z51:Z56" si="10">X51/Y51</f>
        <v>0.35142522452167119</v>
      </c>
    </row>
    <row r="52" spans="1:26" x14ac:dyDescent="0.25">
      <c r="A52" s="4">
        <v>64</v>
      </c>
      <c r="B52" s="4">
        <v>18</v>
      </c>
      <c r="C52" s="4">
        <v>4</v>
      </c>
      <c r="D52" s="4">
        <v>2014</v>
      </c>
      <c r="E52" s="4">
        <v>16</v>
      </c>
      <c r="F52" s="4">
        <v>480</v>
      </c>
      <c r="G52" s="4">
        <v>30</v>
      </c>
      <c r="H52" s="4">
        <v>162.19999999999999</v>
      </c>
      <c r="I52" s="4">
        <v>312.60000000000002</v>
      </c>
      <c r="J52" s="4">
        <v>149.80000000000001</v>
      </c>
      <c r="K52" s="4">
        <v>30</v>
      </c>
      <c r="L52" s="4">
        <v>402.9</v>
      </c>
      <c r="M52" s="4">
        <v>0</v>
      </c>
      <c r="N52" s="4">
        <v>0.19400000000000001</v>
      </c>
      <c r="O52" s="4">
        <v>1.536</v>
      </c>
      <c r="P52" s="4">
        <v>162.19999999999999</v>
      </c>
      <c r="S52" s="4">
        <f t="shared" si="8"/>
        <v>1440</v>
      </c>
      <c r="T52" s="4">
        <f t="shared" si="9"/>
        <v>1108.9000000000001</v>
      </c>
      <c r="U52" s="6">
        <f t="shared" si="7"/>
        <v>1.2985841825232212</v>
      </c>
      <c r="V52" s="4">
        <v>16</v>
      </c>
      <c r="X52" s="44">
        <v>360</v>
      </c>
      <c r="Y52" s="44">
        <v>432.5</v>
      </c>
      <c r="Z52" s="3">
        <f t="shared" si="10"/>
        <v>0.83236994219653182</v>
      </c>
    </row>
    <row r="53" spans="1:26" x14ac:dyDescent="0.25">
      <c r="A53" s="4">
        <v>64</v>
      </c>
      <c r="B53" s="4">
        <v>19</v>
      </c>
      <c r="C53" s="4">
        <v>4</v>
      </c>
      <c r="D53" s="4">
        <v>2014</v>
      </c>
      <c r="E53" s="4">
        <v>16</v>
      </c>
      <c r="F53" s="4">
        <v>480</v>
      </c>
      <c r="G53" s="4">
        <v>30</v>
      </c>
      <c r="H53" s="4">
        <v>181.4</v>
      </c>
      <c r="I53" s="4">
        <v>336.9</v>
      </c>
      <c r="J53" s="4">
        <v>155</v>
      </c>
      <c r="K53" s="4">
        <v>25.8</v>
      </c>
      <c r="L53" s="4">
        <v>425</v>
      </c>
      <c r="M53" s="4">
        <v>0</v>
      </c>
      <c r="N53" s="4">
        <v>0.187</v>
      </c>
      <c r="O53" s="4">
        <v>1.425</v>
      </c>
      <c r="P53" s="4">
        <v>181.4</v>
      </c>
      <c r="S53" s="4">
        <f t="shared" si="8"/>
        <v>1440</v>
      </c>
      <c r="T53" s="4">
        <f t="shared" si="9"/>
        <v>1163.0999999999999</v>
      </c>
      <c r="U53" s="6">
        <f t="shared" si="7"/>
        <v>1.2380706732009286</v>
      </c>
      <c r="V53" s="4">
        <v>17</v>
      </c>
      <c r="X53" s="44">
        <v>720</v>
      </c>
      <c r="Y53" s="44">
        <v>540.20000000000005</v>
      </c>
      <c r="Z53" s="3">
        <f t="shared" si="10"/>
        <v>1.3328396890040723</v>
      </c>
    </row>
    <row r="54" spans="1:26" x14ac:dyDescent="0.25">
      <c r="A54" s="4">
        <v>64</v>
      </c>
      <c r="B54" s="4">
        <v>20</v>
      </c>
      <c r="C54" s="4">
        <v>4</v>
      </c>
      <c r="D54" s="4">
        <v>2014</v>
      </c>
      <c r="E54" s="4">
        <v>16</v>
      </c>
      <c r="F54" s="4">
        <v>480</v>
      </c>
      <c r="G54" s="4">
        <v>30</v>
      </c>
      <c r="H54" s="4">
        <v>227.1</v>
      </c>
      <c r="I54" s="4">
        <v>418.4</v>
      </c>
      <c r="J54" s="4">
        <v>190.7</v>
      </c>
      <c r="K54" s="4">
        <v>25.4</v>
      </c>
      <c r="L54" s="4">
        <v>506.2</v>
      </c>
      <c r="M54" s="4">
        <v>0</v>
      </c>
      <c r="N54" s="4">
        <v>0.152</v>
      </c>
      <c r="O54" s="4">
        <v>1.147</v>
      </c>
      <c r="P54" s="4">
        <v>227.1</v>
      </c>
      <c r="S54" s="4">
        <f t="shared" si="8"/>
        <v>1440</v>
      </c>
      <c r="T54" s="4">
        <f t="shared" si="9"/>
        <v>1067.9000000000001</v>
      </c>
      <c r="U54" s="6">
        <f t="shared" si="7"/>
        <v>1.348440865249555</v>
      </c>
      <c r="V54" s="4">
        <v>18</v>
      </c>
      <c r="X54" s="44">
        <v>1440</v>
      </c>
      <c r="Y54" s="44">
        <v>1211.5999999999999</v>
      </c>
      <c r="Z54" s="3">
        <f t="shared" si="10"/>
        <v>1.1885110597556949</v>
      </c>
    </row>
    <row r="55" spans="1:26" x14ac:dyDescent="0.25">
      <c r="A55" s="1">
        <v>64</v>
      </c>
      <c r="B55" s="1">
        <v>21</v>
      </c>
      <c r="C55" s="1">
        <v>4</v>
      </c>
      <c r="D55" s="1">
        <v>2014</v>
      </c>
      <c r="E55" s="1">
        <v>16</v>
      </c>
      <c r="F55" s="1">
        <v>480</v>
      </c>
      <c r="G55" s="1">
        <v>30</v>
      </c>
      <c r="H55" s="1">
        <v>232.8</v>
      </c>
      <c r="I55" s="1">
        <v>456.3</v>
      </c>
      <c r="J55" s="1">
        <v>222.9</v>
      </c>
      <c r="K55" s="1">
        <v>27.5</v>
      </c>
      <c r="L55" s="1">
        <v>543.5</v>
      </c>
      <c r="M55" s="1">
        <v>0</v>
      </c>
      <c r="N55" s="1">
        <v>0.13</v>
      </c>
      <c r="O55" s="1">
        <v>1.052</v>
      </c>
      <c r="P55" s="1">
        <v>232.8</v>
      </c>
      <c r="Q55" s="1"/>
      <c r="R55" s="1"/>
      <c r="S55" s="1">
        <f t="shared" si="8"/>
        <v>1440</v>
      </c>
      <c r="T55" s="1">
        <f t="shared" si="9"/>
        <v>1211.5999999999999</v>
      </c>
      <c r="U55" s="3">
        <f t="shared" si="7"/>
        <v>1.1885110597556949</v>
      </c>
      <c r="V55" s="4">
        <v>19</v>
      </c>
      <c r="X55" s="44">
        <v>1398</v>
      </c>
      <c r="Y55" s="44">
        <v>7200</v>
      </c>
      <c r="Z55" s="3">
        <f t="shared" si="10"/>
        <v>0.19416666666666665</v>
      </c>
    </row>
    <row r="56" spans="1:26" x14ac:dyDescent="0.25">
      <c r="A56" s="4">
        <v>64</v>
      </c>
      <c r="B56" s="4">
        <v>22</v>
      </c>
      <c r="C56" s="4">
        <v>4</v>
      </c>
      <c r="D56" s="4">
        <v>2014</v>
      </c>
      <c r="E56" s="4">
        <v>32</v>
      </c>
      <c r="F56" s="4">
        <v>960</v>
      </c>
      <c r="G56" s="4">
        <v>30</v>
      </c>
      <c r="H56" s="4">
        <v>303</v>
      </c>
      <c r="I56" s="4">
        <v>864.3</v>
      </c>
      <c r="J56" s="4">
        <v>560.70000000000005</v>
      </c>
      <c r="K56" s="4">
        <v>27.3</v>
      </c>
      <c r="L56" s="4">
        <v>952.8</v>
      </c>
      <c r="M56" s="4">
        <v>0</v>
      </c>
      <c r="N56" s="4">
        <v>5.1999999999999998E-2</v>
      </c>
      <c r="O56" s="4">
        <v>1.111</v>
      </c>
      <c r="P56" s="4">
        <v>303</v>
      </c>
      <c r="S56" s="4">
        <f t="shared" si="8"/>
        <v>1920</v>
      </c>
      <c r="T56" s="4">
        <f t="shared" si="9"/>
        <v>1739</v>
      </c>
      <c r="U56" s="6">
        <f t="shared" si="7"/>
        <v>1.1040828062104657</v>
      </c>
      <c r="V56" s="4">
        <v>20</v>
      </c>
      <c r="X56" s="44">
        <v>975</v>
      </c>
      <c r="Y56" s="44">
        <v>7200</v>
      </c>
      <c r="Z56" s="3">
        <f t="shared" si="10"/>
        <v>0.13541666666666666</v>
      </c>
    </row>
    <row r="57" spans="1:26" x14ac:dyDescent="0.25">
      <c r="A57" s="4">
        <v>64</v>
      </c>
      <c r="B57" s="4">
        <v>23</v>
      </c>
      <c r="C57" s="4">
        <v>4</v>
      </c>
      <c r="D57" s="4">
        <v>2014</v>
      </c>
      <c r="E57" s="4">
        <v>32</v>
      </c>
      <c r="F57" s="4">
        <v>866</v>
      </c>
      <c r="G57" s="4">
        <v>27</v>
      </c>
      <c r="H57" s="4">
        <v>953.4</v>
      </c>
      <c r="I57" s="4">
        <v>2400</v>
      </c>
      <c r="J57" s="4">
        <v>1446</v>
      </c>
      <c r="K57" s="4">
        <v>20.3</v>
      </c>
      <c r="L57" s="4">
        <v>2483.1</v>
      </c>
      <c r="M57" s="4">
        <v>0</v>
      </c>
      <c r="N57" s="4">
        <v>1.7999999999999999E-2</v>
      </c>
      <c r="O57" s="4">
        <v>0.36099999999999999</v>
      </c>
      <c r="P57" s="4">
        <v>953.4</v>
      </c>
      <c r="S57" s="4">
        <f t="shared" si="8"/>
        <v>2306</v>
      </c>
      <c r="T57" s="4">
        <f t="shared" si="9"/>
        <v>3720.6</v>
      </c>
      <c r="U57" s="6">
        <f t="shared" si="7"/>
        <v>0.61979250658495944</v>
      </c>
      <c r="V57" s="4">
        <v>21</v>
      </c>
      <c r="X57" s="44">
        <v>479</v>
      </c>
      <c r="Y57" s="44">
        <v>7200</v>
      </c>
      <c r="Z57" s="3">
        <v>6.0999999999999999E-2</v>
      </c>
    </row>
    <row r="58" spans="1:26" x14ac:dyDescent="0.25">
      <c r="A58" s="4">
        <v>64</v>
      </c>
      <c r="B58" s="4">
        <v>24</v>
      </c>
      <c r="C58" s="4">
        <v>4</v>
      </c>
      <c r="D58" s="4">
        <v>2014</v>
      </c>
      <c r="E58" s="4">
        <v>32</v>
      </c>
      <c r="F58" s="4">
        <v>960</v>
      </c>
      <c r="G58" s="4">
        <v>30</v>
      </c>
      <c r="H58" s="4">
        <v>376.6</v>
      </c>
      <c r="I58" s="4">
        <v>869</v>
      </c>
      <c r="J58" s="4">
        <v>491.8</v>
      </c>
      <c r="K58" s="4">
        <v>24.6</v>
      </c>
      <c r="L58" s="4">
        <v>957.2</v>
      </c>
      <c r="M58" s="4">
        <v>0</v>
      </c>
      <c r="N58" s="4">
        <v>5.8999999999999997E-2</v>
      </c>
      <c r="O58" s="4">
        <v>1.105</v>
      </c>
      <c r="P58" s="4">
        <v>376.6</v>
      </c>
      <c r="S58" s="4">
        <f t="shared" si="8"/>
        <v>2786</v>
      </c>
      <c r="T58" s="4">
        <f t="shared" si="9"/>
        <v>4133.3</v>
      </c>
      <c r="U58" s="6">
        <f t="shared" si="7"/>
        <v>0.67403769385236978</v>
      </c>
      <c r="V58" s="4">
        <v>22</v>
      </c>
    </row>
    <row r="59" spans="1:26" x14ac:dyDescent="0.25">
      <c r="A59" s="4">
        <v>64</v>
      </c>
      <c r="B59" s="4">
        <v>25</v>
      </c>
      <c r="C59" s="4">
        <v>4</v>
      </c>
      <c r="D59" s="4">
        <v>2014</v>
      </c>
      <c r="E59" s="4">
        <v>32</v>
      </c>
      <c r="F59" s="4">
        <v>800</v>
      </c>
      <c r="G59" s="4">
        <v>25</v>
      </c>
      <c r="H59" s="4">
        <v>1452.3</v>
      </c>
      <c r="I59" s="4">
        <v>2400</v>
      </c>
      <c r="J59" s="4">
        <v>947.2</v>
      </c>
      <c r="K59" s="4">
        <v>0.1</v>
      </c>
      <c r="L59" s="4">
        <v>2478.4</v>
      </c>
      <c r="M59" s="4">
        <v>24</v>
      </c>
      <c r="N59" s="4">
        <v>2.5000000000000001E-2</v>
      </c>
      <c r="O59" s="4">
        <v>0.33300000000000002</v>
      </c>
      <c r="P59" s="4">
        <v>1452.3</v>
      </c>
      <c r="S59" s="4">
        <f t="shared" si="8"/>
        <v>2626</v>
      </c>
      <c r="T59" s="4">
        <f t="shared" si="9"/>
        <v>5669</v>
      </c>
      <c r="U59" s="6">
        <f t="shared" si="7"/>
        <v>0.46322102663609105</v>
      </c>
      <c r="V59" s="4">
        <v>23</v>
      </c>
    </row>
    <row r="60" spans="1:26" x14ac:dyDescent="0.25">
      <c r="A60" s="4">
        <v>64</v>
      </c>
      <c r="B60" s="4">
        <v>26</v>
      </c>
      <c r="C60" s="4">
        <v>4</v>
      </c>
      <c r="D60" s="4">
        <v>2014</v>
      </c>
      <c r="E60" s="4">
        <v>32</v>
      </c>
      <c r="F60" s="4">
        <v>398</v>
      </c>
      <c r="G60" s="4">
        <v>12</v>
      </c>
      <c r="H60" s="4">
        <v>1190.0999999999999</v>
      </c>
      <c r="I60" s="4">
        <v>2400</v>
      </c>
      <c r="J60" s="4">
        <v>1209.7</v>
      </c>
      <c r="K60" s="4">
        <v>1</v>
      </c>
      <c r="L60" s="4">
        <v>2436.6</v>
      </c>
      <c r="M60" s="4">
        <v>11</v>
      </c>
      <c r="N60" s="4">
        <v>8.9999999999999993E-3</v>
      </c>
      <c r="O60" s="4">
        <v>0.16600000000000001</v>
      </c>
      <c r="P60" s="4">
        <v>1190.0999999999999</v>
      </c>
      <c r="S60" s="4">
        <f t="shared" si="8"/>
        <v>2158</v>
      </c>
      <c r="T60" s="4">
        <f t="shared" si="9"/>
        <v>5669</v>
      </c>
      <c r="U60" s="6">
        <f t="shared" si="7"/>
        <v>0.38066678426530254</v>
      </c>
      <c r="V60" s="4">
        <v>24</v>
      </c>
    </row>
    <row r="61" spans="1:26" x14ac:dyDescent="0.25">
      <c r="A61" s="4">
        <v>64</v>
      </c>
      <c r="B61" s="4">
        <v>27</v>
      </c>
      <c r="C61" s="4">
        <v>4</v>
      </c>
      <c r="D61" s="4">
        <v>2014</v>
      </c>
      <c r="E61" s="4">
        <v>32</v>
      </c>
      <c r="F61" s="4">
        <v>960</v>
      </c>
      <c r="G61" s="4">
        <v>30</v>
      </c>
      <c r="H61" s="4">
        <v>978.5</v>
      </c>
      <c r="I61" s="4">
        <v>1790.8</v>
      </c>
      <c r="J61" s="4">
        <v>811.7</v>
      </c>
      <c r="K61" s="4">
        <v>30.3</v>
      </c>
      <c r="L61" s="4">
        <v>1880.8</v>
      </c>
      <c r="M61" s="4">
        <v>0</v>
      </c>
      <c r="N61" s="4">
        <v>3.5999999999999997E-2</v>
      </c>
      <c r="O61" s="4">
        <v>0.53600000000000003</v>
      </c>
      <c r="P61" s="4">
        <v>978.5</v>
      </c>
      <c r="S61" s="4">
        <f t="shared" si="8"/>
        <v>2158</v>
      </c>
      <c r="T61" s="4">
        <f t="shared" si="9"/>
        <v>6590.8</v>
      </c>
      <c r="U61" s="6">
        <f t="shared" si="7"/>
        <v>0.32742610912180614</v>
      </c>
      <c r="V61" s="4">
        <v>25</v>
      </c>
    </row>
    <row r="62" spans="1:26" x14ac:dyDescent="0.25">
      <c r="A62" s="4">
        <v>64</v>
      </c>
      <c r="B62" s="4">
        <v>28</v>
      </c>
      <c r="C62" s="4">
        <v>4</v>
      </c>
      <c r="D62" s="4">
        <v>2014</v>
      </c>
      <c r="E62" s="4">
        <v>32</v>
      </c>
      <c r="F62" s="4">
        <v>577</v>
      </c>
      <c r="G62" s="4">
        <v>18</v>
      </c>
      <c r="H62" s="4">
        <v>1646.6</v>
      </c>
      <c r="I62" s="4">
        <v>2400</v>
      </c>
      <c r="J62" s="4">
        <v>753</v>
      </c>
      <c r="K62" s="4">
        <v>17.8</v>
      </c>
      <c r="L62" s="4">
        <v>2452.6</v>
      </c>
      <c r="M62" s="4">
        <v>0</v>
      </c>
      <c r="N62" s="4">
        <v>2.3E-2</v>
      </c>
      <c r="O62" s="4">
        <v>0.24</v>
      </c>
      <c r="P62" s="4">
        <v>1646.6</v>
      </c>
      <c r="S62" s="4">
        <f t="shared" si="8"/>
        <v>1935</v>
      </c>
      <c r="T62" s="4">
        <f t="shared" si="9"/>
        <v>6590.8</v>
      </c>
      <c r="U62" s="6">
        <f t="shared" si="7"/>
        <v>0.29359106633489107</v>
      </c>
      <c r="V62" s="4">
        <v>26</v>
      </c>
    </row>
    <row r="63" spans="1:26" x14ac:dyDescent="0.25">
      <c r="A63" s="4">
        <v>64</v>
      </c>
      <c r="B63" s="4">
        <v>29</v>
      </c>
      <c r="C63" s="4">
        <v>4</v>
      </c>
      <c r="D63" s="4">
        <v>2014</v>
      </c>
      <c r="E63" s="4">
        <v>32</v>
      </c>
      <c r="F63" s="4">
        <v>513</v>
      </c>
      <c r="G63" s="4">
        <v>16</v>
      </c>
      <c r="H63" s="4">
        <v>1757.2</v>
      </c>
      <c r="I63" s="4">
        <v>2400</v>
      </c>
      <c r="J63" s="4">
        <v>642.4</v>
      </c>
      <c r="K63" s="4">
        <v>15.5</v>
      </c>
      <c r="L63" s="4">
        <v>2448.5</v>
      </c>
      <c r="M63" s="4">
        <v>0</v>
      </c>
      <c r="N63" s="4">
        <v>2.3E-2</v>
      </c>
      <c r="O63" s="4">
        <v>0.214</v>
      </c>
      <c r="P63" s="4">
        <v>1757.2</v>
      </c>
      <c r="S63" s="4">
        <f t="shared" si="8"/>
        <v>2050</v>
      </c>
      <c r="T63" s="4">
        <f t="shared" si="9"/>
        <v>6590.8</v>
      </c>
      <c r="U63" s="6">
        <f t="shared" si="7"/>
        <v>0.31103963100078896</v>
      </c>
      <c r="V63" s="4">
        <v>27</v>
      </c>
    </row>
    <row r="64" spans="1:26" x14ac:dyDescent="0.25">
      <c r="A64" s="1">
        <v>64</v>
      </c>
      <c r="B64" s="1">
        <v>30</v>
      </c>
      <c r="C64" s="1">
        <v>4</v>
      </c>
      <c r="D64" s="1">
        <v>2014</v>
      </c>
      <c r="E64" s="1">
        <v>32</v>
      </c>
      <c r="F64" s="1">
        <v>308</v>
      </c>
      <c r="G64" s="1">
        <v>9</v>
      </c>
      <c r="H64" s="1">
        <v>154.69999999999999</v>
      </c>
      <c r="I64" s="1">
        <v>2400</v>
      </c>
      <c r="J64" s="1">
        <v>2245.1</v>
      </c>
      <c r="K64" s="1">
        <v>7.9</v>
      </c>
      <c r="L64" s="1">
        <v>2426.6</v>
      </c>
      <c r="M64" s="1">
        <v>0</v>
      </c>
      <c r="N64" s="1">
        <v>4.0000000000000001E-3</v>
      </c>
      <c r="O64" s="1">
        <v>0.128</v>
      </c>
      <c r="P64" s="1">
        <v>154.69999999999999</v>
      </c>
      <c r="Q64" s="1"/>
      <c r="R64" s="1"/>
      <c r="S64" s="1">
        <f t="shared" si="8"/>
        <v>1398</v>
      </c>
      <c r="T64" s="1">
        <f t="shared" si="9"/>
        <v>7200</v>
      </c>
      <c r="U64" s="3">
        <f t="shared" si="7"/>
        <v>0.19416666666666665</v>
      </c>
      <c r="V64" s="4">
        <v>28</v>
      </c>
    </row>
    <row r="65" spans="1:26" x14ac:dyDescent="0.25">
      <c r="A65" s="4">
        <v>64</v>
      </c>
      <c r="B65" s="4">
        <v>1</v>
      </c>
      <c r="C65" s="4">
        <v>5</v>
      </c>
      <c r="D65" s="4">
        <v>2014</v>
      </c>
      <c r="E65" s="4">
        <v>64</v>
      </c>
      <c r="F65" s="4">
        <v>454</v>
      </c>
      <c r="G65" s="4">
        <v>7</v>
      </c>
      <c r="H65" s="4">
        <v>128.69999999999999</v>
      </c>
      <c r="I65" s="4">
        <v>2400</v>
      </c>
      <c r="J65" s="4">
        <v>2271.1</v>
      </c>
      <c r="K65" s="4">
        <v>6.6</v>
      </c>
      <c r="L65" s="4">
        <v>2420.6999999999998</v>
      </c>
      <c r="M65" s="4">
        <v>0</v>
      </c>
      <c r="N65" s="4">
        <v>3.0000000000000001E-3</v>
      </c>
      <c r="O65" s="4">
        <v>0.189</v>
      </c>
      <c r="P65" s="4">
        <v>128.69999999999999</v>
      </c>
      <c r="S65" s="4">
        <f t="shared" si="8"/>
        <v>1275</v>
      </c>
      <c r="T65" s="4">
        <f t="shared" si="9"/>
        <v>7200</v>
      </c>
      <c r="U65" s="6">
        <f t="shared" si="7"/>
        <v>0.17708333333333334</v>
      </c>
      <c r="V65" s="4">
        <v>29</v>
      </c>
    </row>
    <row r="66" spans="1:26" x14ac:dyDescent="0.25">
      <c r="A66" s="4">
        <v>64</v>
      </c>
      <c r="B66" s="4">
        <v>2</v>
      </c>
      <c r="C66" s="4">
        <v>5</v>
      </c>
      <c r="D66" s="4">
        <v>2014</v>
      </c>
      <c r="E66" s="4">
        <v>64</v>
      </c>
      <c r="F66" s="4">
        <v>384</v>
      </c>
      <c r="G66" s="4">
        <v>6</v>
      </c>
      <c r="H66" s="4">
        <v>1922.9</v>
      </c>
      <c r="I66" s="4">
        <v>2400</v>
      </c>
      <c r="J66" s="4">
        <v>477</v>
      </c>
      <c r="K66" s="4">
        <v>6.6</v>
      </c>
      <c r="L66" s="4">
        <v>2417.5</v>
      </c>
      <c r="M66" s="4">
        <v>0</v>
      </c>
      <c r="N66" s="4">
        <v>1.0999999999999999E-2</v>
      </c>
      <c r="O66" s="4">
        <v>0.16</v>
      </c>
      <c r="P66" s="4">
        <v>1922.9</v>
      </c>
      <c r="S66" s="4">
        <f t="shared" si="8"/>
        <v>1146</v>
      </c>
      <c r="T66" s="4">
        <f t="shared" si="9"/>
        <v>7200</v>
      </c>
      <c r="U66" s="6">
        <f t="shared" si="7"/>
        <v>0.15916666666666668</v>
      </c>
      <c r="V66" s="4">
        <v>30</v>
      </c>
    </row>
    <row r="67" spans="1:26" x14ac:dyDescent="0.25">
      <c r="A67" s="1">
        <v>64</v>
      </c>
      <c r="B67" s="1">
        <v>3</v>
      </c>
      <c r="C67" s="1">
        <v>5</v>
      </c>
      <c r="D67" s="1">
        <v>2014</v>
      </c>
      <c r="E67" s="1">
        <v>64</v>
      </c>
      <c r="F67" s="1">
        <v>137</v>
      </c>
      <c r="G67" s="1">
        <v>2</v>
      </c>
      <c r="H67" s="1">
        <v>21.3</v>
      </c>
      <c r="I67" s="1">
        <v>2400</v>
      </c>
      <c r="J67" s="1">
        <v>2378.6</v>
      </c>
      <c r="K67" s="1">
        <v>1.8</v>
      </c>
      <c r="L67" s="1">
        <v>2406.1999999999998</v>
      </c>
      <c r="M67" s="1">
        <v>0</v>
      </c>
      <c r="N67" s="1">
        <v>0</v>
      </c>
      <c r="O67" s="1">
        <v>5.7000000000000002E-2</v>
      </c>
      <c r="P67" s="1">
        <v>21.3</v>
      </c>
      <c r="Q67" s="1"/>
      <c r="R67" s="1"/>
      <c r="S67" s="1">
        <f t="shared" si="8"/>
        <v>975</v>
      </c>
      <c r="T67" s="1">
        <f t="shared" si="9"/>
        <v>7200</v>
      </c>
      <c r="U67" s="3">
        <f t="shared" si="7"/>
        <v>0.13541666666666666</v>
      </c>
      <c r="V67" s="4">
        <v>31</v>
      </c>
    </row>
    <row r="68" spans="1:26" x14ac:dyDescent="0.25">
      <c r="A68" s="4">
        <v>64</v>
      </c>
      <c r="B68" s="4">
        <v>4</v>
      </c>
      <c r="C68" s="4">
        <v>5</v>
      </c>
      <c r="D68" s="4">
        <v>2014</v>
      </c>
      <c r="E68" s="4">
        <v>128</v>
      </c>
      <c r="F68" s="4">
        <v>104</v>
      </c>
      <c r="G68" s="4">
        <v>0</v>
      </c>
      <c r="H68" s="4">
        <v>2.8</v>
      </c>
      <c r="I68" s="4">
        <v>2400</v>
      </c>
      <c r="J68" s="4">
        <v>2397.1999999999998</v>
      </c>
      <c r="K68" s="4">
        <v>0</v>
      </c>
      <c r="L68" s="4">
        <v>2400</v>
      </c>
      <c r="M68" s="4">
        <v>0</v>
      </c>
      <c r="N68" s="4">
        <v>0</v>
      </c>
      <c r="O68" s="4">
        <v>4.2999999999999997E-2</v>
      </c>
      <c r="P68" s="4">
        <v>2.8</v>
      </c>
      <c r="S68" s="4">
        <f t="shared" si="8"/>
        <v>625</v>
      </c>
      <c r="T68" s="4">
        <f t="shared" si="9"/>
        <v>7200</v>
      </c>
      <c r="U68" s="6">
        <f t="shared" si="7"/>
        <v>8.6805555555555552E-2</v>
      </c>
      <c r="V68" s="4">
        <v>32</v>
      </c>
    </row>
    <row r="69" spans="1:26" x14ac:dyDescent="0.25">
      <c r="A69" s="4">
        <v>64</v>
      </c>
      <c r="B69" s="4">
        <v>5</v>
      </c>
      <c r="C69" s="4">
        <v>5</v>
      </c>
      <c r="D69" s="4">
        <v>2014</v>
      </c>
      <c r="E69" s="4">
        <v>128</v>
      </c>
      <c r="F69" s="4">
        <v>299</v>
      </c>
      <c r="G69" s="4">
        <v>2</v>
      </c>
      <c r="H69" s="4">
        <v>28.6</v>
      </c>
      <c r="I69" s="4">
        <v>2400</v>
      </c>
      <c r="J69" s="4">
        <v>2371.3000000000002</v>
      </c>
      <c r="K69" s="4">
        <v>1.8</v>
      </c>
      <c r="L69" s="4">
        <v>2406.6</v>
      </c>
      <c r="M69" s="4">
        <v>0</v>
      </c>
      <c r="N69" s="4">
        <v>0</v>
      </c>
      <c r="O69" s="4">
        <v>0.125</v>
      </c>
      <c r="P69" s="4">
        <v>28.6</v>
      </c>
      <c r="S69" s="4">
        <f t="shared" si="8"/>
        <v>540</v>
      </c>
      <c r="T69" s="4">
        <f t="shared" si="9"/>
        <v>7200</v>
      </c>
      <c r="U69" s="6">
        <f t="shared" si="7"/>
        <v>7.4999999999999997E-2</v>
      </c>
      <c r="V69" s="4">
        <v>33</v>
      </c>
    </row>
    <row r="70" spans="1:26" x14ac:dyDescent="0.25">
      <c r="A70" s="4">
        <v>64</v>
      </c>
      <c r="B70" s="4">
        <v>6</v>
      </c>
      <c r="C70" s="4">
        <v>5</v>
      </c>
      <c r="D70" s="4">
        <v>2014</v>
      </c>
      <c r="E70" s="4">
        <v>128</v>
      </c>
      <c r="F70" s="4">
        <v>76</v>
      </c>
      <c r="G70" s="4">
        <v>0</v>
      </c>
      <c r="H70" s="4">
        <v>4.8</v>
      </c>
      <c r="I70" s="4">
        <v>2400</v>
      </c>
      <c r="J70" s="4">
        <v>2395.1</v>
      </c>
      <c r="K70" s="4">
        <v>0</v>
      </c>
      <c r="L70" s="4">
        <v>2400</v>
      </c>
      <c r="M70" s="4">
        <v>0</v>
      </c>
      <c r="N70" s="4">
        <v>0.185</v>
      </c>
      <c r="O70" s="4">
        <v>3.2000000000000001E-2</v>
      </c>
      <c r="P70" s="4">
        <v>4.8</v>
      </c>
      <c r="S70" s="4">
        <f t="shared" si="8"/>
        <v>479</v>
      </c>
      <c r="T70" s="4">
        <f t="shared" si="9"/>
        <v>7200</v>
      </c>
      <c r="U70" s="6">
        <f t="shared" si="7"/>
        <v>6.6527777777777783E-2</v>
      </c>
      <c r="V70" s="4">
        <v>34</v>
      </c>
    </row>
    <row r="71" spans="1:26" x14ac:dyDescent="0.25">
      <c r="A71" s="1">
        <v>64</v>
      </c>
      <c r="B71" s="1">
        <v>8</v>
      </c>
      <c r="C71" s="1">
        <v>5</v>
      </c>
      <c r="D71" s="1">
        <v>2014</v>
      </c>
      <c r="E71" s="1">
        <v>128</v>
      </c>
      <c r="F71" s="1">
        <v>64</v>
      </c>
      <c r="G71" s="1">
        <v>0</v>
      </c>
      <c r="H71" s="1">
        <v>7.2</v>
      </c>
      <c r="I71" s="1">
        <v>2400</v>
      </c>
      <c r="J71" s="1">
        <v>2392.8000000000002</v>
      </c>
      <c r="K71" s="1">
        <v>0</v>
      </c>
      <c r="L71" s="1">
        <v>2400</v>
      </c>
      <c r="M71" s="1">
        <v>0</v>
      </c>
      <c r="N71" s="1">
        <v>0</v>
      </c>
      <c r="O71" s="1">
        <v>2.7E-2</v>
      </c>
      <c r="P71" s="1">
        <v>7.2</v>
      </c>
      <c r="Q71" s="1"/>
      <c r="R71" s="1"/>
      <c r="S71" s="1">
        <f>F69+F70+F71</f>
        <v>439</v>
      </c>
      <c r="T71" s="1">
        <f>I69+I70+I71</f>
        <v>7200</v>
      </c>
      <c r="U71" s="3">
        <f>S71/T71</f>
        <v>6.0972222222222219E-2</v>
      </c>
      <c r="V71" s="4">
        <v>35</v>
      </c>
    </row>
    <row r="72" spans="1:26" x14ac:dyDescent="0.25">
      <c r="U72" s="4"/>
    </row>
    <row r="75" spans="1:26" x14ac:dyDescent="0.25">
      <c r="A75" s="4">
        <v>64</v>
      </c>
      <c r="B75" s="4">
        <v>4</v>
      </c>
      <c r="C75" s="4">
        <v>7</v>
      </c>
      <c r="D75" s="4">
        <v>2014</v>
      </c>
      <c r="E75" s="4">
        <v>2</v>
      </c>
      <c r="F75" s="4">
        <v>60</v>
      </c>
      <c r="G75" s="4">
        <v>30</v>
      </c>
      <c r="H75" s="4">
        <v>153.1</v>
      </c>
      <c r="I75" s="4">
        <v>170.7</v>
      </c>
      <c r="J75" s="4">
        <v>17</v>
      </c>
      <c r="K75" s="4">
        <v>91.5</v>
      </c>
      <c r="L75" s="4">
        <v>321.8</v>
      </c>
      <c r="M75" s="4">
        <v>0</v>
      </c>
      <c r="N75" s="4">
        <v>1.706</v>
      </c>
      <c r="O75" s="4">
        <v>0.35199999999999998</v>
      </c>
      <c r="P75" s="4">
        <v>153.1</v>
      </c>
      <c r="S75" s="4">
        <f t="shared" ref="S75:S98" si="11">F73+F74+F75</f>
        <v>60</v>
      </c>
      <c r="T75" s="4">
        <f t="shared" ref="T75:T98" si="12">I73+I74+I75</f>
        <v>170.7</v>
      </c>
      <c r="U75" s="6">
        <f t="shared" ref="U75:U98" si="13">S75/T75</f>
        <v>0.35149384885764501</v>
      </c>
      <c r="V75" s="4">
        <v>1</v>
      </c>
    </row>
    <row r="76" spans="1:26" x14ac:dyDescent="0.25">
      <c r="A76" s="4">
        <v>64</v>
      </c>
      <c r="B76" s="4">
        <v>5</v>
      </c>
      <c r="C76" s="4">
        <v>7</v>
      </c>
      <c r="D76" s="4">
        <v>2014</v>
      </c>
      <c r="E76" s="4">
        <v>2</v>
      </c>
      <c r="F76" s="4">
        <v>60</v>
      </c>
      <c r="G76" s="4">
        <v>30</v>
      </c>
      <c r="H76" s="4">
        <v>130.80000000000001</v>
      </c>
      <c r="I76" s="4">
        <v>145.1</v>
      </c>
      <c r="J76" s="4">
        <v>13.7</v>
      </c>
      <c r="K76" s="4">
        <v>91.2</v>
      </c>
      <c r="L76" s="4">
        <v>293.10000000000002</v>
      </c>
      <c r="M76" s="4">
        <v>0</v>
      </c>
      <c r="N76" s="4">
        <v>2.117</v>
      </c>
      <c r="O76" s="4">
        <v>0.41399999999999998</v>
      </c>
      <c r="P76" s="4">
        <v>130.80000000000001</v>
      </c>
      <c r="S76" s="4">
        <f t="shared" si="11"/>
        <v>120</v>
      </c>
      <c r="T76" s="4">
        <f t="shared" si="12"/>
        <v>315.79999999999995</v>
      </c>
      <c r="U76" s="6">
        <f t="shared" si="13"/>
        <v>0.37998733375554156</v>
      </c>
      <c r="V76" s="4">
        <v>2</v>
      </c>
    </row>
    <row r="77" spans="1:26" x14ac:dyDescent="0.25">
      <c r="A77" s="4">
        <v>64</v>
      </c>
      <c r="B77" s="4">
        <v>6</v>
      </c>
      <c r="C77" s="4">
        <v>7</v>
      </c>
      <c r="D77" s="4">
        <v>2014</v>
      </c>
      <c r="E77" s="4">
        <v>2</v>
      </c>
      <c r="F77" s="4">
        <v>60</v>
      </c>
      <c r="G77" s="4">
        <v>30</v>
      </c>
      <c r="H77" s="4">
        <v>127.8</v>
      </c>
      <c r="I77" s="4">
        <v>150</v>
      </c>
      <c r="J77" s="4">
        <v>21.6</v>
      </c>
      <c r="K77" s="4">
        <v>86</v>
      </c>
      <c r="L77" s="4">
        <v>297.89999999999998</v>
      </c>
      <c r="M77" s="4">
        <v>0</v>
      </c>
      <c r="N77" s="4">
        <v>1.343</v>
      </c>
      <c r="O77" s="4">
        <v>0.4</v>
      </c>
      <c r="P77" s="4">
        <v>127.8</v>
      </c>
      <c r="S77" s="4">
        <f t="shared" si="11"/>
        <v>180</v>
      </c>
      <c r="T77" s="4">
        <f t="shared" si="12"/>
        <v>465.79999999999995</v>
      </c>
      <c r="U77" s="6">
        <f t="shared" si="13"/>
        <v>0.38643194504079009</v>
      </c>
      <c r="V77" s="4">
        <v>3</v>
      </c>
      <c r="X77" s="6"/>
      <c r="Y77" s="6"/>
      <c r="Z77" s="6"/>
    </row>
    <row r="78" spans="1:26" x14ac:dyDescent="0.25">
      <c r="A78" s="1">
        <v>64</v>
      </c>
      <c r="B78" s="1">
        <v>7</v>
      </c>
      <c r="C78" s="1">
        <v>7</v>
      </c>
      <c r="D78" s="1">
        <v>2014</v>
      </c>
      <c r="E78" s="1">
        <v>2</v>
      </c>
      <c r="F78" s="1">
        <v>60</v>
      </c>
      <c r="G78" s="1">
        <v>30</v>
      </c>
      <c r="H78" s="1">
        <v>119.8</v>
      </c>
      <c r="I78" s="1">
        <v>136.9</v>
      </c>
      <c r="J78" s="1">
        <v>16.5</v>
      </c>
      <c r="K78" s="1">
        <v>88.3</v>
      </c>
      <c r="L78" s="1">
        <v>282.60000000000002</v>
      </c>
      <c r="M78" s="1">
        <v>0</v>
      </c>
      <c r="N78" s="1">
        <v>1.758</v>
      </c>
      <c r="O78" s="1">
        <v>0.438</v>
      </c>
      <c r="P78" s="1">
        <v>119.8</v>
      </c>
      <c r="Q78" s="1"/>
      <c r="R78" s="1"/>
      <c r="S78" s="1">
        <f t="shared" si="11"/>
        <v>180</v>
      </c>
      <c r="T78" s="1">
        <f t="shared" si="12"/>
        <v>432</v>
      </c>
      <c r="U78" s="3">
        <f t="shared" si="13"/>
        <v>0.41666666666666669</v>
      </c>
      <c r="V78" s="4">
        <v>4</v>
      </c>
      <c r="W78" s="1"/>
      <c r="X78" s="6"/>
      <c r="Y78" s="6"/>
      <c r="Z78" s="6"/>
    </row>
    <row r="79" spans="1:26" x14ac:dyDescent="0.25">
      <c r="A79" s="4">
        <v>64</v>
      </c>
      <c r="B79" s="4">
        <v>8</v>
      </c>
      <c r="C79" s="4">
        <v>7</v>
      </c>
      <c r="D79" s="4">
        <v>2014</v>
      </c>
      <c r="E79" s="4">
        <v>4</v>
      </c>
      <c r="F79" s="4">
        <v>120</v>
      </c>
      <c r="G79" s="4">
        <v>30</v>
      </c>
      <c r="H79" s="4">
        <v>127</v>
      </c>
      <c r="I79" s="4">
        <v>162.19999999999999</v>
      </c>
      <c r="J79" s="4">
        <v>34.6</v>
      </c>
      <c r="K79" s="4">
        <v>86.6</v>
      </c>
      <c r="L79" s="4">
        <v>307.7</v>
      </c>
      <c r="M79" s="4">
        <v>0</v>
      </c>
      <c r="N79" s="4">
        <v>0.83799999999999997</v>
      </c>
      <c r="O79" s="4">
        <v>0.74</v>
      </c>
      <c r="P79" s="4">
        <v>127</v>
      </c>
      <c r="S79" s="4">
        <f t="shared" si="11"/>
        <v>240</v>
      </c>
      <c r="T79" s="4">
        <f t="shared" si="12"/>
        <v>449.09999999999997</v>
      </c>
      <c r="U79" s="6">
        <f t="shared" si="13"/>
        <v>0.53440213760855049</v>
      </c>
      <c r="V79" s="4">
        <v>5</v>
      </c>
      <c r="X79" s="6"/>
      <c r="Y79" s="6"/>
      <c r="Z79" s="6"/>
    </row>
    <row r="80" spans="1:26" x14ac:dyDescent="0.25">
      <c r="A80" s="4">
        <v>64</v>
      </c>
      <c r="B80" s="4">
        <v>9</v>
      </c>
      <c r="C80" s="4">
        <v>7</v>
      </c>
      <c r="D80" s="4">
        <v>2014</v>
      </c>
      <c r="E80" s="4">
        <v>4</v>
      </c>
      <c r="F80" s="4">
        <v>120</v>
      </c>
      <c r="G80" s="4">
        <v>30</v>
      </c>
      <c r="H80" s="4">
        <v>117.9</v>
      </c>
      <c r="I80" s="4">
        <v>159.30000000000001</v>
      </c>
      <c r="J80" s="4">
        <v>40.799999999999997</v>
      </c>
      <c r="K80" s="4">
        <v>85.1</v>
      </c>
      <c r="L80" s="4">
        <v>304</v>
      </c>
      <c r="M80" s="4">
        <v>0</v>
      </c>
      <c r="N80" s="4">
        <v>0.71099999999999997</v>
      </c>
      <c r="O80" s="4">
        <v>0.753</v>
      </c>
      <c r="P80" s="4">
        <v>117.9</v>
      </c>
      <c r="S80" s="4">
        <f t="shared" si="11"/>
        <v>300</v>
      </c>
      <c r="T80" s="4">
        <f t="shared" si="12"/>
        <v>458.40000000000003</v>
      </c>
      <c r="U80" s="6">
        <f t="shared" si="13"/>
        <v>0.65445026178010468</v>
      </c>
      <c r="V80" s="4">
        <v>6</v>
      </c>
      <c r="X80" s="6"/>
      <c r="Y80" s="6"/>
      <c r="Z80" s="6"/>
    </row>
    <row r="81" spans="1:26" x14ac:dyDescent="0.25">
      <c r="A81" s="1">
        <v>64</v>
      </c>
      <c r="B81" s="1">
        <v>10</v>
      </c>
      <c r="C81" s="1">
        <v>7</v>
      </c>
      <c r="D81" s="1">
        <v>2014</v>
      </c>
      <c r="E81" s="1">
        <v>4</v>
      </c>
      <c r="F81" s="1">
        <v>120</v>
      </c>
      <c r="G81" s="1">
        <v>30</v>
      </c>
      <c r="H81" s="1">
        <v>149.9</v>
      </c>
      <c r="I81" s="1">
        <v>188.5</v>
      </c>
      <c r="J81" s="1">
        <v>38</v>
      </c>
      <c r="K81" s="1">
        <v>73.599999999999994</v>
      </c>
      <c r="L81" s="1">
        <v>341.4</v>
      </c>
      <c r="M81" s="1">
        <v>0</v>
      </c>
      <c r="N81" s="1">
        <v>0.76300000000000001</v>
      </c>
      <c r="O81" s="1">
        <v>0.63700000000000001</v>
      </c>
      <c r="P81" s="1">
        <v>149.9</v>
      </c>
      <c r="Q81" s="1"/>
      <c r="R81" s="1"/>
      <c r="S81" s="1">
        <f t="shared" si="11"/>
        <v>360</v>
      </c>
      <c r="T81" s="1">
        <f t="shared" si="12"/>
        <v>510</v>
      </c>
      <c r="U81" s="3">
        <f t="shared" si="13"/>
        <v>0.70588235294117652</v>
      </c>
      <c r="V81" s="4">
        <v>7</v>
      </c>
      <c r="W81" s="1"/>
      <c r="X81" s="6"/>
      <c r="Y81" s="6"/>
      <c r="Z81" s="6"/>
    </row>
    <row r="82" spans="1:26" x14ac:dyDescent="0.25">
      <c r="A82" s="4">
        <v>64</v>
      </c>
      <c r="B82" s="4">
        <v>11</v>
      </c>
      <c r="C82" s="4">
        <v>7</v>
      </c>
      <c r="D82" s="4">
        <v>2014</v>
      </c>
      <c r="E82" s="4">
        <v>8</v>
      </c>
      <c r="F82" s="4">
        <v>25</v>
      </c>
      <c r="G82" s="4">
        <v>3</v>
      </c>
      <c r="H82" s="4">
        <v>13.9</v>
      </c>
      <c r="I82" s="4">
        <v>2400</v>
      </c>
      <c r="J82" s="4">
        <v>2386</v>
      </c>
      <c r="K82" s="4">
        <v>7.5</v>
      </c>
      <c r="L82" s="4">
        <v>2414.4</v>
      </c>
      <c r="M82" s="4">
        <v>0</v>
      </c>
      <c r="N82" s="4">
        <v>1E-3</v>
      </c>
      <c r="O82" s="4">
        <v>0.01</v>
      </c>
      <c r="P82" s="4">
        <v>13.9</v>
      </c>
      <c r="S82" s="4">
        <f t="shared" si="11"/>
        <v>265</v>
      </c>
      <c r="T82" s="4">
        <f t="shared" si="12"/>
        <v>2747.8</v>
      </c>
      <c r="U82" s="6">
        <f t="shared" si="13"/>
        <v>9.6440788994832216E-2</v>
      </c>
      <c r="V82" s="4">
        <v>8</v>
      </c>
      <c r="X82" s="6"/>
      <c r="Y82" s="6"/>
      <c r="Z82" s="6"/>
    </row>
    <row r="83" spans="1:26" x14ac:dyDescent="0.25">
      <c r="A83" s="4">
        <v>64</v>
      </c>
      <c r="B83" s="4">
        <v>12</v>
      </c>
      <c r="C83" s="4">
        <v>7</v>
      </c>
      <c r="D83" s="4">
        <v>2014</v>
      </c>
      <c r="E83" s="4">
        <v>8</v>
      </c>
      <c r="F83" s="4">
        <v>240</v>
      </c>
      <c r="G83" s="4">
        <v>30</v>
      </c>
      <c r="H83" s="4">
        <v>175</v>
      </c>
      <c r="I83" s="4">
        <v>252.5</v>
      </c>
      <c r="J83" s="4">
        <v>77</v>
      </c>
      <c r="K83" s="4">
        <v>86.8</v>
      </c>
      <c r="L83" s="4">
        <v>401.2</v>
      </c>
      <c r="M83" s="4">
        <v>0</v>
      </c>
      <c r="N83" s="4">
        <v>0.377</v>
      </c>
      <c r="O83" s="4">
        <v>0.95099999999999996</v>
      </c>
      <c r="P83" s="4">
        <v>175</v>
      </c>
      <c r="S83" s="4">
        <f t="shared" si="11"/>
        <v>385</v>
      </c>
      <c r="T83" s="4">
        <f t="shared" si="12"/>
        <v>2841</v>
      </c>
      <c r="U83" s="6">
        <f t="shared" si="13"/>
        <v>0.13551566349876804</v>
      </c>
      <c r="V83" s="4">
        <v>9</v>
      </c>
      <c r="X83" s="6"/>
      <c r="Y83" s="6"/>
      <c r="Z83" s="6"/>
    </row>
    <row r="84" spans="1:26" x14ac:dyDescent="0.25">
      <c r="A84" s="4">
        <v>64</v>
      </c>
      <c r="B84" s="4">
        <v>13</v>
      </c>
      <c r="C84" s="4">
        <v>7</v>
      </c>
      <c r="D84" s="4">
        <v>2014</v>
      </c>
      <c r="E84" s="4">
        <v>8</v>
      </c>
      <c r="F84" s="4">
        <v>240</v>
      </c>
      <c r="G84" s="4">
        <v>30</v>
      </c>
      <c r="H84" s="4">
        <v>179</v>
      </c>
      <c r="I84" s="4">
        <v>255.8</v>
      </c>
      <c r="J84" s="4">
        <v>76.2</v>
      </c>
      <c r="K84" s="4">
        <v>78.8</v>
      </c>
      <c r="L84" s="4">
        <v>404.4</v>
      </c>
      <c r="M84" s="4">
        <v>0</v>
      </c>
      <c r="N84" s="4">
        <v>0.38100000000000001</v>
      </c>
      <c r="O84" s="4">
        <v>0.93799999999999994</v>
      </c>
      <c r="P84" s="4">
        <v>179</v>
      </c>
      <c r="S84" s="4">
        <f t="shared" si="11"/>
        <v>505</v>
      </c>
      <c r="T84" s="4">
        <f t="shared" si="12"/>
        <v>2908.3</v>
      </c>
      <c r="U84" s="6">
        <f t="shared" si="13"/>
        <v>0.17364095863562906</v>
      </c>
      <c r="V84" s="4">
        <v>10</v>
      </c>
      <c r="X84" s="6"/>
      <c r="Y84" s="6"/>
      <c r="Z84" s="6"/>
    </row>
    <row r="85" spans="1:26" x14ac:dyDescent="0.25">
      <c r="A85" s="1">
        <v>64</v>
      </c>
      <c r="B85" s="1">
        <v>14</v>
      </c>
      <c r="C85" s="1">
        <v>7</v>
      </c>
      <c r="D85" s="1">
        <v>2014</v>
      </c>
      <c r="E85" s="1">
        <v>8</v>
      </c>
      <c r="F85" s="1">
        <v>240</v>
      </c>
      <c r="G85" s="1">
        <v>30</v>
      </c>
      <c r="H85" s="1">
        <v>171</v>
      </c>
      <c r="I85" s="1">
        <v>249.7</v>
      </c>
      <c r="J85" s="1">
        <v>78</v>
      </c>
      <c r="K85" s="1">
        <v>77.099999999999994</v>
      </c>
      <c r="L85" s="1">
        <v>396.4</v>
      </c>
      <c r="M85" s="1">
        <v>0</v>
      </c>
      <c r="N85" s="1">
        <v>0.372</v>
      </c>
      <c r="O85" s="1">
        <v>0.96099999999999997</v>
      </c>
      <c r="P85" s="1">
        <v>171</v>
      </c>
      <c r="Q85" s="1"/>
      <c r="R85" s="1"/>
      <c r="S85" s="1">
        <f t="shared" si="11"/>
        <v>720</v>
      </c>
      <c r="T85" s="1">
        <f t="shared" si="12"/>
        <v>758</v>
      </c>
      <c r="U85" s="3">
        <f t="shared" si="13"/>
        <v>0.94986807387862793</v>
      </c>
      <c r="V85" s="4">
        <v>11</v>
      </c>
      <c r="X85" s="6"/>
      <c r="Y85" s="6"/>
      <c r="Z85" s="6"/>
    </row>
    <row r="86" spans="1:26" x14ac:dyDescent="0.25">
      <c r="A86" s="4">
        <v>64</v>
      </c>
      <c r="B86" s="4">
        <v>15</v>
      </c>
      <c r="C86" s="4">
        <v>7</v>
      </c>
      <c r="D86" s="4">
        <v>2014</v>
      </c>
      <c r="E86" s="4">
        <v>16</v>
      </c>
      <c r="F86" s="4">
        <v>117</v>
      </c>
      <c r="G86" s="4">
        <v>7</v>
      </c>
      <c r="H86" s="4">
        <v>163.1</v>
      </c>
      <c r="I86" s="4">
        <v>2400</v>
      </c>
      <c r="J86" s="4">
        <v>2236.6999999999998</v>
      </c>
      <c r="K86" s="4">
        <v>19</v>
      </c>
      <c r="L86" s="4">
        <v>2435.5</v>
      </c>
      <c r="M86" s="4">
        <v>0</v>
      </c>
      <c r="N86" s="4">
        <v>3.0000000000000001E-3</v>
      </c>
      <c r="O86" s="4">
        <v>4.9000000000000002E-2</v>
      </c>
      <c r="P86" s="4">
        <v>163.1</v>
      </c>
      <c r="S86" s="4">
        <f t="shared" si="11"/>
        <v>597</v>
      </c>
      <c r="T86" s="4">
        <f t="shared" si="12"/>
        <v>2905.5</v>
      </c>
      <c r="U86" s="6">
        <f t="shared" si="13"/>
        <v>0.20547237996902426</v>
      </c>
      <c r="V86" s="4">
        <v>12</v>
      </c>
      <c r="W86" s="1">
        <v>180</v>
      </c>
      <c r="X86" s="82">
        <v>432</v>
      </c>
      <c r="Y86" s="3">
        <f>W86/X86</f>
        <v>0.41666666666666669</v>
      </c>
      <c r="Z86" s="6"/>
    </row>
    <row r="87" spans="1:26" x14ac:dyDescent="0.25">
      <c r="A87" s="4">
        <v>64</v>
      </c>
      <c r="B87" s="4">
        <v>16</v>
      </c>
      <c r="C87" s="4">
        <v>7</v>
      </c>
      <c r="D87" s="4">
        <v>2014</v>
      </c>
      <c r="E87" s="4">
        <v>16</v>
      </c>
      <c r="F87" s="4">
        <v>224</v>
      </c>
      <c r="G87" s="4">
        <v>14</v>
      </c>
      <c r="H87" s="4">
        <v>2295.1999999999998</v>
      </c>
      <c r="I87" s="4">
        <v>2400</v>
      </c>
      <c r="J87" s="4">
        <v>104.6</v>
      </c>
      <c r="K87" s="4">
        <v>36.9</v>
      </c>
      <c r="L87" s="4">
        <v>2469.4</v>
      </c>
      <c r="M87" s="4">
        <v>0</v>
      </c>
      <c r="N87" s="4">
        <v>0.124</v>
      </c>
      <c r="O87" s="4">
        <v>9.2999999999999999E-2</v>
      </c>
      <c r="P87" s="4">
        <v>2295.1999999999998</v>
      </c>
      <c r="S87" s="4">
        <f t="shared" si="11"/>
        <v>581</v>
      </c>
      <c r="T87" s="4">
        <f t="shared" si="12"/>
        <v>5049.7</v>
      </c>
      <c r="U87" s="6">
        <f t="shared" si="13"/>
        <v>0.11505633998059291</v>
      </c>
      <c r="V87" s="4">
        <v>13</v>
      </c>
      <c r="W87" s="1">
        <v>360</v>
      </c>
      <c r="X87" s="82">
        <v>510</v>
      </c>
      <c r="Y87" s="3">
        <f t="shared" ref="Y87:Y92" si="14">W87/X87</f>
        <v>0.70588235294117652</v>
      </c>
      <c r="Z87" s="6"/>
    </row>
    <row r="88" spans="1:26" x14ac:dyDescent="0.25">
      <c r="A88" s="4">
        <v>64</v>
      </c>
      <c r="B88" s="4">
        <v>17</v>
      </c>
      <c r="C88" s="4">
        <v>7</v>
      </c>
      <c r="D88" s="4">
        <v>2014</v>
      </c>
      <c r="E88" s="4">
        <v>16</v>
      </c>
      <c r="F88" s="4">
        <v>120</v>
      </c>
      <c r="G88" s="4">
        <v>7</v>
      </c>
      <c r="H88" s="4">
        <v>123.2</v>
      </c>
      <c r="I88" s="4">
        <v>2400</v>
      </c>
      <c r="J88" s="4">
        <v>2276.6</v>
      </c>
      <c r="K88" s="4">
        <v>19.5</v>
      </c>
      <c r="L88" s="4">
        <v>2434.9</v>
      </c>
      <c r="M88" s="4">
        <v>0</v>
      </c>
      <c r="N88" s="4">
        <v>3.0000000000000001E-3</v>
      </c>
      <c r="O88" s="4">
        <v>0.05</v>
      </c>
      <c r="P88" s="4">
        <v>123.2</v>
      </c>
      <c r="S88" s="4">
        <f t="shared" si="11"/>
        <v>461</v>
      </c>
      <c r="T88" s="4">
        <f t="shared" si="12"/>
        <v>7200</v>
      </c>
      <c r="U88" s="6">
        <f t="shared" si="13"/>
        <v>6.4027777777777781E-2</v>
      </c>
      <c r="V88" s="4">
        <v>14</v>
      </c>
      <c r="W88" s="1">
        <v>720</v>
      </c>
      <c r="X88" s="82">
        <v>758</v>
      </c>
      <c r="Y88" s="3">
        <f t="shared" si="14"/>
        <v>0.94986807387862793</v>
      </c>
      <c r="Z88" s="6"/>
    </row>
    <row r="89" spans="1:26" x14ac:dyDescent="0.25">
      <c r="A89" s="1">
        <v>64</v>
      </c>
      <c r="B89" s="1">
        <v>18</v>
      </c>
      <c r="C89" s="1">
        <v>7</v>
      </c>
      <c r="D89" s="1">
        <v>2014</v>
      </c>
      <c r="E89" s="1">
        <v>16</v>
      </c>
      <c r="F89" s="1">
        <v>448</v>
      </c>
      <c r="G89" s="1">
        <v>28</v>
      </c>
      <c r="H89" s="1">
        <v>2050.6999999999998</v>
      </c>
      <c r="I89" s="1">
        <v>2400</v>
      </c>
      <c r="J89" s="1">
        <v>348.7</v>
      </c>
      <c r="K89" s="1">
        <v>72</v>
      </c>
      <c r="L89" s="1">
        <v>2541.1999999999998</v>
      </c>
      <c r="M89" s="1">
        <v>0</v>
      </c>
      <c r="N89" s="1">
        <v>7.6999999999999999E-2</v>
      </c>
      <c r="O89" s="1">
        <v>0.187</v>
      </c>
      <c r="P89" s="1">
        <v>2050.6999999999998</v>
      </c>
      <c r="Q89" s="1"/>
      <c r="R89" s="1"/>
      <c r="S89" s="1">
        <f t="shared" si="11"/>
        <v>792</v>
      </c>
      <c r="T89" s="1">
        <f t="shared" si="12"/>
        <v>7200</v>
      </c>
      <c r="U89" s="3">
        <f t="shared" si="13"/>
        <v>0.11</v>
      </c>
      <c r="V89" s="4">
        <v>15</v>
      </c>
      <c r="W89" s="1">
        <v>792</v>
      </c>
      <c r="X89" s="82">
        <v>7200</v>
      </c>
      <c r="Y89" s="3">
        <f t="shared" si="14"/>
        <v>0.11</v>
      </c>
      <c r="Z89" s="6"/>
    </row>
    <row r="90" spans="1:26" x14ac:dyDescent="0.25">
      <c r="A90" s="4">
        <v>64</v>
      </c>
      <c r="B90" s="4">
        <v>19</v>
      </c>
      <c r="C90" s="4">
        <v>7</v>
      </c>
      <c r="D90" s="4">
        <v>2014</v>
      </c>
      <c r="E90" s="4">
        <v>32</v>
      </c>
      <c r="F90" s="4">
        <v>224</v>
      </c>
      <c r="G90" s="4">
        <v>7</v>
      </c>
      <c r="H90" s="4">
        <v>2238.9</v>
      </c>
      <c r="I90" s="4">
        <v>2400</v>
      </c>
      <c r="J90" s="4">
        <v>160.9</v>
      </c>
      <c r="K90" s="4">
        <v>20</v>
      </c>
      <c r="L90" s="4">
        <v>2435.6999999999998</v>
      </c>
      <c r="M90" s="4">
        <v>0</v>
      </c>
      <c r="N90" s="4">
        <v>3.6999999999999998E-2</v>
      </c>
      <c r="O90" s="4">
        <v>9.2999999999999999E-2</v>
      </c>
      <c r="P90" s="4">
        <v>2238.9</v>
      </c>
      <c r="S90" s="4">
        <f t="shared" si="11"/>
        <v>792</v>
      </c>
      <c r="T90" s="4">
        <f t="shared" si="12"/>
        <v>7200</v>
      </c>
      <c r="U90" s="6">
        <f t="shared" si="13"/>
        <v>0.11</v>
      </c>
      <c r="V90" s="4">
        <v>16</v>
      </c>
      <c r="W90" s="1">
        <v>832</v>
      </c>
      <c r="X90" s="82">
        <v>7200</v>
      </c>
      <c r="Y90" s="3">
        <f t="shared" si="14"/>
        <v>0.11555555555555555</v>
      </c>
      <c r="Z90" s="6"/>
    </row>
    <row r="91" spans="1:26" x14ac:dyDescent="0.25">
      <c r="A91" s="4">
        <v>64</v>
      </c>
      <c r="B91" s="4">
        <v>20</v>
      </c>
      <c r="C91" s="4">
        <v>7</v>
      </c>
      <c r="D91" s="4">
        <v>2014</v>
      </c>
      <c r="E91" s="4">
        <v>32</v>
      </c>
      <c r="F91" s="4">
        <v>224</v>
      </c>
      <c r="G91" s="4">
        <v>7</v>
      </c>
      <c r="H91" s="4">
        <v>528</v>
      </c>
      <c r="I91" s="4">
        <v>2400</v>
      </c>
      <c r="J91" s="4">
        <v>1871.9</v>
      </c>
      <c r="K91" s="4">
        <v>20.8</v>
      </c>
      <c r="L91" s="4">
        <v>2434.5</v>
      </c>
      <c r="M91" s="4">
        <v>0</v>
      </c>
      <c r="N91" s="4">
        <v>3.0000000000000001E-3</v>
      </c>
      <c r="O91" s="4">
        <v>9.2999999999999999E-2</v>
      </c>
      <c r="P91" s="4">
        <v>528</v>
      </c>
      <c r="S91" s="4">
        <f t="shared" si="11"/>
        <v>896</v>
      </c>
      <c r="T91" s="4">
        <f t="shared" si="12"/>
        <v>7200</v>
      </c>
      <c r="U91" s="6">
        <f t="shared" si="13"/>
        <v>0.12444444444444444</v>
      </c>
      <c r="V91" s="4">
        <v>17</v>
      </c>
      <c r="W91" s="1">
        <v>469</v>
      </c>
      <c r="X91" s="82">
        <v>7200</v>
      </c>
      <c r="Y91" s="3">
        <f t="shared" si="14"/>
        <v>6.5138888888888885E-2</v>
      </c>
      <c r="Z91" s="6"/>
    </row>
    <row r="92" spans="1:26" x14ac:dyDescent="0.25">
      <c r="A92" s="1">
        <v>64</v>
      </c>
      <c r="B92" s="1">
        <v>22</v>
      </c>
      <c r="C92" s="1">
        <v>7</v>
      </c>
      <c r="D92" s="1">
        <v>2014</v>
      </c>
      <c r="E92" s="1">
        <v>32</v>
      </c>
      <c r="F92" s="1">
        <v>384</v>
      </c>
      <c r="G92" s="1">
        <v>12</v>
      </c>
      <c r="H92" s="1">
        <v>1530.3</v>
      </c>
      <c r="I92" s="1">
        <v>2400</v>
      </c>
      <c r="J92" s="1">
        <v>869.5</v>
      </c>
      <c r="K92" s="1">
        <v>32.6</v>
      </c>
      <c r="L92" s="1">
        <v>2459.1999999999998</v>
      </c>
      <c r="M92" s="1">
        <v>0</v>
      </c>
      <c r="N92" s="1">
        <v>1.2999999999999999E-2</v>
      </c>
      <c r="O92" s="1">
        <v>0.16</v>
      </c>
      <c r="P92" s="1">
        <v>1530.3</v>
      </c>
      <c r="Q92" s="1"/>
      <c r="R92" s="1"/>
      <c r="S92" s="1">
        <f t="shared" si="11"/>
        <v>832</v>
      </c>
      <c r="T92" s="1">
        <f t="shared" si="12"/>
        <v>7200</v>
      </c>
      <c r="U92" s="3">
        <f t="shared" si="13"/>
        <v>0.11555555555555555</v>
      </c>
      <c r="V92" s="4">
        <v>18</v>
      </c>
      <c r="W92" s="1">
        <v>250</v>
      </c>
      <c r="X92" s="82">
        <v>7200</v>
      </c>
      <c r="Y92" s="3">
        <f t="shared" si="14"/>
        <v>3.4722222222222224E-2</v>
      </c>
      <c r="Z92" s="6"/>
    </row>
    <row r="93" spans="1:26" x14ac:dyDescent="0.25">
      <c r="A93" s="4">
        <v>64</v>
      </c>
      <c r="B93" s="4">
        <v>23</v>
      </c>
      <c r="C93" s="4">
        <v>7</v>
      </c>
      <c r="D93" s="4">
        <v>2014</v>
      </c>
      <c r="E93" s="4">
        <v>64</v>
      </c>
      <c r="F93" s="4">
        <v>85</v>
      </c>
      <c r="G93" s="4">
        <v>1</v>
      </c>
      <c r="H93" s="4">
        <v>20.3</v>
      </c>
      <c r="I93" s="4">
        <v>2400</v>
      </c>
      <c r="J93" s="4">
        <v>2379.6</v>
      </c>
      <c r="K93" s="4">
        <v>2.5</v>
      </c>
      <c r="L93" s="4">
        <v>2405.1999999999998</v>
      </c>
      <c r="M93" s="4">
        <v>0</v>
      </c>
      <c r="N93" s="4">
        <v>0</v>
      </c>
      <c r="O93" s="4">
        <v>3.5000000000000003E-2</v>
      </c>
      <c r="P93" s="4">
        <v>20.3</v>
      </c>
      <c r="S93" s="4">
        <f t="shared" si="11"/>
        <v>693</v>
      </c>
      <c r="T93" s="4">
        <f t="shared" si="12"/>
        <v>7200</v>
      </c>
      <c r="U93" s="6">
        <f t="shared" si="13"/>
        <v>9.6250000000000002E-2</v>
      </c>
      <c r="V93" s="4">
        <v>19</v>
      </c>
      <c r="X93" s="6"/>
      <c r="Y93" s="6"/>
      <c r="Z93" s="6"/>
    </row>
    <row r="94" spans="1:26" x14ac:dyDescent="0.25">
      <c r="A94" s="4">
        <v>64</v>
      </c>
      <c r="B94" s="4">
        <v>25</v>
      </c>
      <c r="C94" s="4">
        <v>7</v>
      </c>
      <c r="D94" s="4">
        <v>2014</v>
      </c>
      <c r="E94" s="4">
        <v>64</v>
      </c>
      <c r="F94" s="4">
        <v>256</v>
      </c>
      <c r="G94" s="4">
        <v>4</v>
      </c>
      <c r="H94" s="4">
        <v>2141.3000000000002</v>
      </c>
      <c r="I94" s="4">
        <v>2400</v>
      </c>
      <c r="J94" s="4">
        <v>258.60000000000002</v>
      </c>
      <c r="K94" s="4">
        <v>11.3</v>
      </c>
      <c r="L94" s="4">
        <v>2419.4</v>
      </c>
      <c r="M94" s="4">
        <v>0</v>
      </c>
      <c r="N94" s="4">
        <v>1.2E-2</v>
      </c>
      <c r="O94" s="4">
        <v>0.107</v>
      </c>
      <c r="P94" s="4">
        <v>2141.3000000000002</v>
      </c>
      <c r="S94" s="4">
        <f t="shared" si="11"/>
        <v>725</v>
      </c>
      <c r="T94" s="4">
        <f t="shared" si="12"/>
        <v>7200</v>
      </c>
      <c r="U94" s="6">
        <f t="shared" si="13"/>
        <v>0.10069444444444445</v>
      </c>
      <c r="V94" s="4">
        <v>20</v>
      </c>
    </row>
    <row r="95" spans="1:26" x14ac:dyDescent="0.25">
      <c r="A95" s="1">
        <v>64</v>
      </c>
      <c r="B95" s="1">
        <v>26</v>
      </c>
      <c r="C95" s="1">
        <v>7</v>
      </c>
      <c r="D95" s="1">
        <v>2014</v>
      </c>
      <c r="E95" s="1">
        <v>64</v>
      </c>
      <c r="F95" s="1">
        <v>128</v>
      </c>
      <c r="G95" s="1">
        <v>2</v>
      </c>
      <c r="H95" s="1">
        <v>2105.6999999999998</v>
      </c>
      <c r="I95" s="1">
        <v>2400</v>
      </c>
      <c r="J95" s="1">
        <v>294.3</v>
      </c>
      <c r="K95" s="1">
        <v>5.3</v>
      </c>
      <c r="L95" s="1">
        <v>2409.6999999999998</v>
      </c>
      <c r="M95" s="1">
        <v>0</v>
      </c>
      <c r="N95" s="1">
        <v>3.0000000000000001E-3</v>
      </c>
      <c r="O95" s="1">
        <v>5.2999999999999999E-2</v>
      </c>
      <c r="P95" s="1">
        <v>2105.6999999999998</v>
      </c>
      <c r="Q95" s="1"/>
      <c r="R95" s="1"/>
      <c r="S95" s="1">
        <f t="shared" si="11"/>
        <v>469</v>
      </c>
      <c r="T95" s="1">
        <f t="shared" si="12"/>
        <v>7200</v>
      </c>
      <c r="U95" s="3">
        <f t="shared" si="13"/>
        <v>6.5138888888888885E-2</v>
      </c>
      <c r="V95" s="4">
        <v>21</v>
      </c>
    </row>
    <row r="96" spans="1:26" x14ac:dyDescent="0.25">
      <c r="A96" s="4">
        <v>64</v>
      </c>
      <c r="B96" s="4">
        <v>27</v>
      </c>
      <c r="C96" s="4">
        <v>7</v>
      </c>
      <c r="D96" s="4">
        <v>2014</v>
      </c>
      <c r="E96" s="4">
        <v>128</v>
      </c>
      <c r="F96" s="4">
        <v>210</v>
      </c>
      <c r="G96" s="4">
        <v>1</v>
      </c>
      <c r="H96" s="4">
        <v>28.3</v>
      </c>
      <c r="I96" s="4">
        <v>2400</v>
      </c>
      <c r="J96" s="4">
        <v>2371.6</v>
      </c>
      <c r="K96" s="4">
        <v>2.2000000000000002</v>
      </c>
      <c r="L96" s="4">
        <v>2404.9</v>
      </c>
      <c r="M96" s="4">
        <v>0</v>
      </c>
      <c r="N96" s="4">
        <v>0</v>
      </c>
      <c r="O96" s="4">
        <v>8.7999999999999995E-2</v>
      </c>
      <c r="P96" s="4">
        <v>28.3</v>
      </c>
      <c r="S96" s="4">
        <f t="shared" si="11"/>
        <v>594</v>
      </c>
      <c r="T96" s="4">
        <f t="shared" si="12"/>
        <v>7200</v>
      </c>
      <c r="U96" s="6">
        <f t="shared" si="13"/>
        <v>8.2500000000000004E-2</v>
      </c>
      <c r="V96" s="4">
        <v>22</v>
      </c>
    </row>
    <row r="97" spans="1:22" x14ac:dyDescent="0.25">
      <c r="A97" s="4">
        <v>64</v>
      </c>
      <c r="B97" s="4">
        <v>28</v>
      </c>
      <c r="C97" s="4">
        <v>7</v>
      </c>
      <c r="D97" s="4">
        <v>2014</v>
      </c>
      <c r="E97" s="4">
        <v>128</v>
      </c>
      <c r="F97" s="4">
        <v>4</v>
      </c>
      <c r="G97" s="4">
        <v>0</v>
      </c>
      <c r="H97" s="4">
        <v>9.6</v>
      </c>
      <c r="I97" s="4">
        <v>2400</v>
      </c>
      <c r="J97" s="4">
        <v>2390.4</v>
      </c>
      <c r="K97" s="4">
        <v>0</v>
      </c>
      <c r="L97" s="4">
        <v>2400</v>
      </c>
      <c r="M97" s="4">
        <v>0</v>
      </c>
      <c r="N97" s="4">
        <v>0</v>
      </c>
      <c r="O97" s="4">
        <v>2E-3</v>
      </c>
      <c r="P97" s="4">
        <v>9.6</v>
      </c>
      <c r="S97" s="4">
        <f t="shared" si="11"/>
        <v>342</v>
      </c>
      <c r="T97" s="4">
        <f t="shared" si="12"/>
        <v>7200</v>
      </c>
      <c r="U97" s="6">
        <f t="shared" si="13"/>
        <v>4.7500000000000001E-2</v>
      </c>
      <c r="V97" s="4">
        <v>23</v>
      </c>
    </row>
    <row r="98" spans="1:22" x14ac:dyDescent="0.25">
      <c r="A98" s="1">
        <v>64</v>
      </c>
      <c r="B98" s="1">
        <v>29</v>
      </c>
      <c r="C98" s="1">
        <v>7</v>
      </c>
      <c r="D98" s="1">
        <v>2014</v>
      </c>
      <c r="E98" s="1">
        <v>128</v>
      </c>
      <c r="F98" s="1">
        <v>36</v>
      </c>
      <c r="G98" s="1">
        <v>0</v>
      </c>
      <c r="H98" s="1">
        <v>2.2999999999999998</v>
      </c>
      <c r="I98" s="1">
        <v>2400</v>
      </c>
      <c r="J98" s="1">
        <v>2397.6999999999998</v>
      </c>
      <c r="K98" s="1">
        <v>0</v>
      </c>
      <c r="L98" s="1">
        <v>2400</v>
      </c>
      <c r="M98" s="1">
        <v>0</v>
      </c>
      <c r="N98" s="1">
        <v>0</v>
      </c>
      <c r="O98" s="1">
        <v>1.4999999999999999E-2</v>
      </c>
      <c r="P98" s="1">
        <v>2.2999999999999998</v>
      </c>
      <c r="Q98" s="1"/>
      <c r="R98" s="1"/>
      <c r="S98" s="1">
        <f t="shared" si="11"/>
        <v>250</v>
      </c>
      <c r="T98" s="1">
        <f t="shared" si="12"/>
        <v>7200</v>
      </c>
      <c r="U98" s="3">
        <f t="shared" si="13"/>
        <v>3.4722222222222224E-2</v>
      </c>
      <c r="V98" s="4">
        <v>24</v>
      </c>
    </row>
    <row r="100" spans="1:22" x14ac:dyDescent="0.25">
      <c r="V100" s="6"/>
    </row>
    <row r="101" spans="1:22" x14ac:dyDescent="0.25">
      <c r="V101" s="6"/>
    </row>
    <row r="102" spans="1:22" x14ac:dyDescent="0.25">
      <c r="V102" s="6"/>
    </row>
    <row r="103" spans="1:22" x14ac:dyDescent="0.25">
      <c r="V103" s="6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95"/>
  <sheetViews>
    <sheetView topLeftCell="Q106" zoomScaleNormal="100" workbookViewId="0">
      <selection activeCell="AH16" sqref="AH16"/>
    </sheetView>
  </sheetViews>
  <sheetFormatPr defaultRowHeight="15" x14ac:dyDescent="0.25"/>
  <cols>
    <col min="1" max="19" width="9.140625" style="4"/>
    <col min="20" max="20" width="9.5703125" style="4" bestFit="1" customWidth="1"/>
    <col min="21" max="22" width="9.140625" style="4"/>
    <col min="23" max="23" width="9.5703125" style="4" bestFit="1" customWidth="1"/>
    <col min="24" max="16384" width="9.140625" style="4"/>
  </cols>
  <sheetData>
    <row r="1" spans="1:28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7</v>
      </c>
      <c r="V1" s="4" t="s">
        <v>75</v>
      </c>
      <c r="W1" s="4" t="s">
        <v>77</v>
      </c>
    </row>
    <row r="2" spans="1:28" x14ac:dyDescent="0.25">
      <c r="A2" s="4">
        <v>65</v>
      </c>
      <c r="B2" s="4">
        <v>23</v>
      </c>
      <c r="C2" s="4">
        <v>1</v>
      </c>
      <c r="D2" s="4">
        <v>2014</v>
      </c>
      <c r="E2" s="4">
        <v>2</v>
      </c>
      <c r="F2" s="4">
        <v>60</v>
      </c>
      <c r="G2" s="4">
        <v>30</v>
      </c>
      <c r="H2" s="4">
        <v>167.8</v>
      </c>
      <c r="I2" s="4">
        <v>233.9</v>
      </c>
      <c r="J2" s="4">
        <v>65.5</v>
      </c>
      <c r="K2" s="4">
        <v>23.5</v>
      </c>
      <c r="L2" s="4">
        <v>326.2</v>
      </c>
      <c r="M2" s="4">
        <v>0</v>
      </c>
      <c r="N2" s="4">
        <v>0.443</v>
      </c>
      <c r="O2" s="4">
        <v>0.25700000000000001</v>
      </c>
      <c r="P2" s="4">
        <v>167.8</v>
      </c>
      <c r="X2" s="4">
        <v>1</v>
      </c>
      <c r="AB2" s="6"/>
    </row>
    <row r="3" spans="1:28" x14ac:dyDescent="0.25">
      <c r="A3" s="4">
        <v>65</v>
      </c>
      <c r="B3" s="4">
        <v>24</v>
      </c>
      <c r="C3" s="4">
        <v>1</v>
      </c>
      <c r="D3" s="4">
        <v>2014</v>
      </c>
      <c r="E3" s="4">
        <v>2</v>
      </c>
      <c r="F3" s="4">
        <v>60</v>
      </c>
      <c r="G3" s="4">
        <v>30</v>
      </c>
      <c r="H3" s="4">
        <v>168.7</v>
      </c>
      <c r="I3" s="4">
        <v>220.4</v>
      </c>
      <c r="J3" s="4">
        <v>51</v>
      </c>
      <c r="K3" s="4">
        <v>25.9</v>
      </c>
      <c r="L3" s="4">
        <v>306.60000000000002</v>
      </c>
      <c r="M3" s="4">
        <v>0</v>
      </c>
      <c r="N3" s="4">
        <v>0.56899999999999995</v>
      </c>
      <c r="O3" s="4">
        <v>0.27200000000000002</v>
      </c>
      <c r="P3" s="4">
        <v>168.7</v>
      </c>
      <c r="X3" s="4">
        <v>2</v>
      </c>
      <c r="AB3" s="6"/>
    </row>
    <row r="4" spans="1:28" x14ac:dyDescent="0.25">
      <c r="A4" s="4">
        <v>65</v>
      </c>
      <c r="B4" s="4">
        <v>25</v>
      </c>
      <c r="C4" s="4">
        <v>1</v>
      </c>
      <c r="D4" s="4">
        <v>2014</v>
      </c>
      <c r="E4" s="4">
        <v>2</v>
      </c>
      <c r="F4" s="4">
        <v>60</v>
      </c>
      <c r="G4" s="4">
        <v>30</v>
      </c>
      <c r="H4" s="4">
        <v>152.4</v>
      </c>
      <c r="I4" s="4">
        <v>185</v>
      </c>
      <c r="J4" s="4">
        <v>32</v>
      </c>
      <c r="K4" s="4">
        <v>20.8</v>
      </c>
      <c r="L4" s="4">
        <v>271</v>
      </c>
      <c r="M4" s="4">
        <v>0</v>
      </c>
      <c r="N4" s="4">
        <v>0.90600000000000003</v>
      </c>
      <c r="O4" s="4">
        <v>0.32400000000000001</v>
      </c>
      <c r="P4" s="4">
        <v>152.4</v>
      </c>
      <c r="R4" s="4">
        <f>F2+F3+F4</f>
        <v>180</v>
      </c>
      <c r="S4" s="4">
        <f>I2+I3+I4</f>
        <v>639.29999999999995</v>
      </c>
      <c r="T4" s="6">
        <f>R4/S4</f>
        <v>0.28155795401220085</v>
      </c>
      <c r="V4" s="71">
        <f>AVERAGE(H2:H4)</f>
        <v>162.96666666666667</v>
      </c>
      <c r="W4" s="6">
        <f>AVERAGE(N2:N4)</f>
        <v>0.63933333333333342</v>
      </c>
      <c r="X4" s="4">
        <v>3</v>
      </c>
      <c r="AB4" s="6"/>
    </row>
    <row r="5" spans="1:28" x14ac:dyDescent="0.25">
      <c r="A5" s="4">
        <v>65</v>
      </c>
      <c r="B5" s="4">
        <v>26</v>
      </c>
      <c r="C5" s="4">
        <v>1</v>
      </c>
      <c r="D5" s="4">
        <v>2014</v>
      </c>
      <c r="E5" s="4">
        <v>2</v>
      </c>
      <c r="F5" s="4">
        <v>60</v>
      </c>
      <c r="G5" s="4">
        <v>30</v>
      </c>
      <c r="H5" s="4">
        <v>137.4</v>
      </c>
      <c r="I5" s="4">
        <v>154.69999999999999</v>
      </c>
      <c r="J5" s="4">
        <v>16.600000000000001</v>
      </c>
      <c r="K5" s="4">
        <v>22.3</v>
      </c>
      <c r="L5" s="4">
        <v>241.3</v>
      </c>
      <c r="M5" s="4">
        <v>0</v>
      </c>
      <c r="N5" s="4">
        <v>1.7470000000000001</v>
      </c>
      <c r="O5" s="4">
        <v>0.38800000000000001</v>
      </c>
      <c r="P5" s="4">
        <v>137.4</v>
      </c>
      <c r="R5" s="4">
        <f t="shared" ref="R5:R11" si="0">F3+F4+F5</f>
        <v>180</v>
      </c>
      <c r="S5" s="4">
        <f t="shared" ref="S5:S13" si="1">I3+I4+I5</f>
        <v>560.09999999999991</v>
      </c>
      <c r="T5" s="6">
        <f t="shared" ref="T5:T8" si="2">R5/S5</f>
        <v>0.32137118371719342</v>
      </c>
      <c r="V5" s="71">
        <f t="shared" ref="V5:V68" si="3">AVERAGE(H3:H5)</f>
        <v>152.83333333333334</v>
      </c>
      <c r="W5" s="6">
        <f t="shared" ref="W5:W68" si="4">AVERAGE(N3:N5)</f>
        <v>1.0740000000000001</v>
      </c>
      <c r="X5" s="4">
        <v>4</v>
      </c>
      <c r="AB5" s="6"/>
    </row>
    <row r="6" spans="1:28" x14ac:dyDescent="0.25">
      <c r="A6" s="4">
        <v>65</v>
      </c>
      <c r="B6" s="4">
        <v>27</v>
      </c>
      <c r="C6" s="4">
        <v>1</v>
      </c>
      <c r="D6" s="4">
        <v>2014</v>
      </c>
      <c r="E6" s="4">
        <v>2</v>
      </c>
      <c r="F6" s="4">
        <v>60</v>
      </c>
      <c r="G6" s="4">
        <v>30</v>
      </c>
      <c r="H6" s="4">
        <v>109.8</v>
      </c>
      <c r="I6" s="4">
        <v>131.6</v>
      </c>
      <c r="J6" s="4">
        <v>21.2</v>
      </c>
      <c r="K6" s="4">
        <v>15.6</v>
      </c>
      <c r="L6" s="4">
        <v>221.3</v>
      </c>
      <c r="M6" s="4">
        <v>1</v>
      </c>
      <c r="N6" s="4">
        <v>1.3680000000000001</v>
      </c>
      <c r="O6" s="4">
        <v>0.45600000000000002</v>
      </c>
      <c r="P6" s="4">
        <v>109.8</v>
      </c>
      <c r="R6" s="4">
        <f t="shared" si="0"/>
        <v>180</v>
      </c>
      <c r="S6" s="4">
        <f t="shared" si="1"/>
        <v>471.29999999999995</v>
      </c>
      <c r="T6" s="6">
        <f t="shared" si="2"/>
        <v>0.38192234245703377</v>
      </c>
      <c r="V6" s="71">
        <f t="shared" si="3"/>
        <v>133.20000000000002</v>
      </c>
      <c r="W6" s="6">
        <f t="shared" si="4"/>
        <v>1.3403333333333334</v>
      </c>
      <c r="X6" s="4">
        <v>5</v>
      </c>
      <c r="AB6" s="6"/>
    </row>
    <row r="7" spans="1:28" x14ac:dyDescent="0.25">
      <c r="A7" s="1">
        <v>65</v>
      </c>
      <c r="B7" s="1">
        <v>28</v>
      </c>
      <c r="C7" s="1">
        <v>1</v>
      </c>
      <c r="D7" s="1">
        <v>2014</v>
      </c>
      <c r="E7" s="1">
        <v>2</v>
      </c>
      <c r="F7" s="1">
        <v>60</v>
      </c>
      <c r="G7" s="1">
        <v>30</v>
      </c>
      <c r="H7" s="1">
        <v>141.5</v>
      </c>
      <c r="I7" s="1">
        <v>155.19999999999999</v>
      </c>
      <c r="J7" s="1">
        <v>13</v>
      </c>
      <c r="K7" s="1">
        <v>23.5</v>
      </c>
      <c r="L7" s="1">
        <v>238.8</v>
      </c>
      <c r="M7" s="1">
        <v>0</v>
      </c>
      <c r="N7" s="1">
        <v>2.2309999999999999</v>
      </c>
      <c r="O7" s="1">
        <v>0.38700000000000001</v>
      </c>
      <c r="P7" s="1">
        <v>141.5</v>
      </c>
      <c r="Q7" s="1"/>
      <c r="R7" s="1">
        <f t="shared" si="0"/>
        <v>180</v>
      </c>
      <c r="S7" s="1">
        <f t="shared" si="1"/>
        <v>441.49999999999994</v>
      </c>
      <c r="T7" s="3">
        <f t="shared" si="2"/>
        <v>0.4077010192525482</v>
      </c>
      <c r="U7" s="1"/>
      <c r="V7" s="44">
        <f t="shared" si="3"/>
        <v>129.56666666666666</v>
      </c>
      <c r="W7" s="3">
        <f t="shared" si="4"/>
        <v>1.782</v>
      </c>
      <c r="X7" s="4">
        <v>6</v>
      </c>
      <c r="AB7" s="6"/>
    </row>
    <row r="8" spans="1:28" x14ac:dyDescent="0.25">
      <c r="A8" s="4">
        <v>65</v>
      </c>
      <c r="B8" s="4">
        <v>29</v>
      </c>
      <c r="C8" s="4">
        <v>1</v>
      </c>
      <c r="D8" s="4">
        <v>2014</v>
      </c>
      <c r="E8" s="4">
        <v>4</v>
      </c>
      <c r="F8" s="4">
        <v>120</v>
      </c>
      <c r="G8" s="4">
        <v>30</v>
      </c>
      <c r="H8" s="4">
        <v>146.30000000000001</v>
      </c>
      <c r="I8" s="4">
        <v>181.6</v>
      </c>
      <c r="J8" s="4">
        <v>34.700000000000003</v>
      </c>
      <c r="K8" s="4">
        <v>25.4</v>
      </c>
      <c r="L8" s="4">
        <v>266.10000000000002</v>
      </c>
      <c r="M8" s="4">
        <v>0</v>
      </c>
      <c r="N8" s="4">
        <v>0.83599999999999997</v>
      </c>
      <c r="O8" s="4">
        <v>0.66100000000000003</v>
      </c>
      <c r="P8" s="4">
        <v>146.30000000000001</v>
      </c>
      <c r="R8" s="4">
        <f t="shared" si="0"/>
        <v>240</v>
      </c>
      <c r="S8" s="4">
        <f t="shared" si="1"/>
        <v>468.4</v>
      </c>
      <c r="T8" s="6">
        <f t="shared" si="2"/>
        <v>0.51238257899231432</v>
      </c>
      <c r="V8" s="71">
        <f t="shared" si="3"/>
        <v>132.53333333333333</v>
      </c>
      <c r="W8" s="6">
        <f t="shared" si="4"/>
        <v>1.4783333333333335</v>
      </c>
      <c r="X8" s="4">
        <v>7</v>
      </c>
      <c r="AB8" s="6"/>
    </row>
    <row r="9" spans="1:28" x14ac:dyDescent="0.25">
      <c r="A9" s="4">
        <v>65</v>
      </c>
      <c r="B9" s="4">
        <v>31</v>
      </c>
      <c r="C9" s="4">
        <v>1</v>
      </c>
      <c r="D9" s="4">
        <v>2014</v>
      </c>
      <c r="E9" s="4">
        <v>4</v>
      </c>
      <c r="F9" s="4">
        <v>120</v>
      </c>
      <c r="G9" s="4">
        <v>30</v>
      </c>
      <c r="H9" s="4">
        <v>140.80000000000001</v>
      </c>
      <c r="I9" s="4">
        <v>177.6</v>
      </c>
      <c r="J9" s="4">
        <v>36.200000000000003</v>
      </c>
      <c r="K9" s="4">
        <v>25.2</v>
      </c>
      <c r="L9" s="4">
        <v>263.2</v>
      </c>
      <c r="M9" s="4">
        <v>0</v>
      </c>
      <c r="N9" s="4">
        <v>0.80100000000000005</v>
      </c>
      <c r="O9" s="4">
        <v>0.67600000000000005</v>
      </c>
      <c r="P9" s="4">
        <v>140.80000000000001</v>
      </c>
      <c r="R9" s="4">
        <f t="shared" si="0"/>
        <v>300</v>
      </c>
      <c r="S9" s="4">
        <f t="shared" si="1"/>
        <v>514.4</v>
      </c>
      <c r="T9" s="6">
        <f t="shared" ref="T9:T34" si="5">R9/S9</f>
        <v>0.58320373250388802</v>
      </c>
      <c r="V9" s="71">
        <f t="shared" si="3"/>
        <v>142.86666666666667</v>
      </c>
      <c r="W9" s="6">
        <f t="shared" si="4"/>
        <v>1.2893333333333332</v>
      </c>
      <c r="X9" s="4">
        <v>8</v>
      </c>
      <c r="AB9" s="6"/>
    </row>
    <row r="10" spans="1:28" x14ac:dyDescent="0.25">
      <c r="A10" s="4">
        <v>65</v>
      </c>
      <c r="B10" s="4">
        <v>1</v>
      </c>
      <c r="C10" s="4">
        <v>2</v>
      </c>
      <c r="D10" s="4">
        <v>2014</v>
      </c>
      <c r="E10" s="4">
        <v>4</v>
      </c>
      <c r="F10" s="4">
        <v>120</v>
      </c>
      <c r="G10" s="4">
        <v>30</v>
      </c>
      <c r="H10" s="4">
        <v>154.30000000000001</v>
      </c>
      <c r="I10" s="4">
        <v>196.6</v>
      </c>
      <c r="J10" s="4">
        <v>41.7</v>
      </c>
      <c r="K10" s="4">
        <v>23.9</v>
      </c>
      <c r="L10" s="4">
        <v>280.2</v>
      </c>
      <c r="M10" s="4">
        <v>0</v>
      </c>
      <c r="N10" s="4">
        <v>0.69499999999999995</v>
      </c>
      <c r="O10" s="4">
        <v>0.61</v>
      </c>
      <c r="P10" s="4">
        <v>154.30000000000001</v>
      </c>
      <c r="R10" s="4">
        <f t="shared" si="0"/>
        <v>360</v>
      </c>
      <c r="S10" s="4">
        <f t="shared" si="1"/>
        <v>555.79999999999995</v>
      </c>
      <c r="T10" s="6">
        <f t="shared" si="5"/>
        <v>0.64771500539762505</v>
      </c>
      <c r="V10" s="71">
        <f t="shared" si="3"/>
        <v>147.13333333333335</v>
      </c>
      <c r="W10" s="6">
        <f t="shared" si="4"/>
        <v>0.77733333333333332</v>
      </c>
      <c r="X10" s="4">
        <v>9</v>
      </c>
      <c r="AB10" s="6"/>
    </row>
    <row r="11" spans="1:28" x14ac:dyDescent="0.25">
      <c r="A11" s="4">
        <v>65</v>
      </c>
      <c r="B11" s="4">
        <v>2</v>
      </c>
      <c r="C11" s="4">
        <v>2</v>
      </c>
      <c r="D11" s="4">
        <v>2014</v>
      </c>
      <c r="E11" s="4">
        <v>4</v>
      </c>
      <c r="F11" s="4">
        <v>120</v>
      </c>
      <c r="G11" s="4">
        <v>30</v>
      </c>
      <c r="H11" s="4">
        <v>144</v>
      </c>
      <c r="I11" s="4">
        <v>195.3</v>
      </c>
      <c r="J11" s="4">
        <v>50.7</v>
      </c>
      <c r="K11" s="4">
        <v>27.7</v>
      </c>
      <c r="L11" s="4">
        <v>280.7</v>
      </c>
      <c r="M11" s="4">
        <v>0</v>
      </c>
      <c r="N11" s="4">
        <v>0.57199999999999995</v>
      </c>
      <c r="O11" s="4">
        <v>0.61399999999999999</v>
      </c>
      <c r="P11" s="4">
        <v>144</v>
      </c>
      <c r="R11" s="4">
        <f t="shared" si="0"/>
        <v>360</v>
      </c>
      <c r="S11" s="4">
        <f t="shared" si="1"/>
        <v>569.5</v>
      </c>
      <c r="T11" s="6">
        <f t="shared" si="5"/>
        <v>0.6321334503950834</v>
      </c>
      <c r="V11" s="71">
        <f t="shared" si="3"/>
        <v>146.36666666666667</v>
      </c>
      <c r="W11" s="6">
        <f t="shared" si="4"/>
        <v>0.68933333333333335</v>
      </c>
      <c r="X11" s="4">
        <v>10</v>
      </c>
    </row>
    <row r="12" spans="1:28" x14ac:dyDescent="0.25">
      <c r="A12" s="1">
        <v>65</v>
      </c>
      <c r="B12" s="1">
        <v>3</v>
      </c>
      <c r="C12" s="1">
        <v>2</v>
      </c>
      <c r="D12" s="1">
        <v>2014</v>
      </c>
      <c r="E12" s="1">
        <v>4</v>
      </c>
      <c r="F12" s="1">
        <v>120</v>
      </c>
      <c r="G12" s="1">
        <v>30</v>
      </c>
      <c r="H12" s="1">
        <v>130.19999999999999</v>
      </c>
      <c r="I12" s="1">
        <v>181.5</v>
      </c>
      <c r="J12" s="1">
        <v>50.6</v>
      </c>
      <c r="K12" s="1">
        <v>24.6</v>
      </c>
      <c r="L12" s="1">
        <v>264.8</v>
      </c>
      <c r="M12" s="1">
        <v>1</v>
      </c>
      <c r="N12" s="1">
        <v>0.57299999999999995</v>
      </c>
      <c r="O12" s="1">
        <v>0.66100000000000003</v>
      </c>
      <c r="P12" s="1">
        <v>130.19999999999999</v>
      </c>
      <c r="Q12" s="1"/>
      <c r="R12" s="1">
        <f t="shared" ref="R12:R36" si="6">F10+F11+F12</f>
        <v>360</v>
      </c>
      <c r="S12" s="1">
        <f t="shared" si="1"/>
        <v>573.4</v>
      </c>
      <c r="T12" s="3">
        <f t="shared" si="5"/>
        <v>0.62783397279386122</v>
      </c>
      <c r="U12" s="1"/>
      <c r="V12" s="44">
        <f t="shared" si="3"/>
        <v>142.83333333333334</v>
      </c>
      <c r="W12" s="3">
        <f t="shared" si="4"/>
        <v>0.61333333333333329</v>
      </c>
      <c r="X12" s="4">
        <v>11</v>
      </c>
    </row>
    <row r="13" spans="1:28" x14ac:dyDescent="0.25">
      <c r="A13" s="4">
        <v>65</v>
      </c>
      <c r="B13" s="4">
        <v>4</v>
      </c>
      <c r="C13" s="4">
        <v>2</v>
      </c>
      <c r="D13" s="4">
        <v>2014</v>
      </c>
      <c r="E13" s="4">
        <v>8</v>
      </c>
      <c r="F13" s="4">
        <v>240</v>
      </c>
      <c r="G13" s="4">
        <v>30</v>
      </c>
      <c r="H13" s="4">
        <v>144.69999999999999</v>
      </c>
      <c r="I13" s="4">
        <v>243.8</v>
      </c>
      <c r="J13" s="4">
        <v>98.5</v>
      </c>
      <c r="K13" s="4">
        <v>27.9</v>
      </c>
      <c r="L13" s="4">
        <v>326.2</v>
      </c>
      <c r="M13" s="4">
        <v>0</v>
      </c>
      <c r="N13" s="4">
        <v>0.29399999999999998</v>
      </c>
      <c r="O13" s="4">
        <v>0.98399999999999999</v>
      </c>
      <c r="P13" s="4">
        <v>144.69999999999999</v>
      </c>
      <c r="R13" s="4">
        <f t="shared" si="6"/>
        <v>480</v>
      </c>
      <c r="S13" s="4">
        <f t="shared" si="1"/>
        <v>620.6</v>
      </c>
      <c r="T13" s="6">
        <f t="shared" si="5"/>
        <v>0.77344505317434742</v>
      </c>
      <c r="V13" s="71">
        <f t="shared" si="3"/>
        <v>139.63333333333333</v>
      </c>
      <c r="W13" s="6">
        <f t="shared" si="4"/>
        <v>0.47966666666666669</v>
      </c>
      <c r="X13" s="4">
        <v>12</v>
      </c>
      <c r="Z13" s="1">
        <v>180</v>
      </c>
      <c r="AA13" s="1">
        <v>441.5</v>
      </c>
      <c r="AB13" s="3">
        <f>Z13/AA13</f>
        <v>0.40770101925254815</v>
      </c>
    </row>
    <row r="14" spans="1:28" x14ac:dyDescent="0.25">
      <c r="A14" s="4">
        <v>65</v>
      </c>
      <c r="B14" s="4">
        <v>5</v>
      </c>
      <c r="C14" s="4">
        <v>2</v>
      </c>
      <c r="D14" s="4">
        <v>2014</v>
      </c>
      <c r="E14" s="4">
        <v>8</v>
      </c>
      <c r="F14" s="4">
        <v>240</v>
      </c>
      <c r="G14" s="4">
        <v>30</v>
      </c>
      <c r="H14" s="4">
        <v>159.5</v>
      </c>
      <c r="I14" s="4">
        <v>254.2</v>
      </c>
      <c r="J14" s="4">
        <v>94.1</v>
      </c>
      <c r="K14" s="4">
        <v>29.5</v>
      </c>
      <c r="L14" s="4">
        <v>338</v>
      </c>
      <c r="M14" s="4">
        <v>0</v>
      </c>
      <c r="N14" s="4">
        <v>0.308</v>
      </c>
      <c r="O14" s="4">
        <v>0.94399999999999995</v>
      </c>
      <c r="P14" s="4">
        <v>159.5</v>
      </c>
      <c r="R14" s="4">
        <f t="shared" si="6"/>
        <v>600</v>
      </c>
      <c r="S14" s="4">
        <f t="shared" ref="S14:S36" si="7">I12+I13+I14</f>
        <v>679.5</v>
      </c>
      <c r="T14" s="6">
        <f t="shared" si="5"/>
        <v>0.88300220750551872</v>
      </c>
      <c r="V14" s="71">
        <f t="shared" si="3"/>
        <v>144.79999999999998</v>
      </c>
      <c r="W14" s="6">
        <f t="shared" si="4"/>
        <v>0.39166666666666666</v>
      </c>
      <c r="X14" s="4">
        <v>13</v>
      </c>
      <c r="Z14" s="1">
        <v>360</v>
      </c>
      <c r="AA14" s="1">
        <v>573.4</v>
      </c>
      <c r="AB14" s="3">
        <f>Z14/AA14</f>
        <v>0.62783397279386122</v>
      </c>
    </row>
    <row r="15" spans="1:28" x14ac:dyDescent="0.25">
      <c r="A15" s="4">
        <v>65</v>
      </c>
      <c r="B15" s="4">
        <v>6</v>
      </c>
      <c r="C15" s="4">
        <v>2</v>
      </c>
      <c r="D15" s="4">
        <v>2014</v>
      </c>
      <c r="E15" s="4">
        <v>8</v>
      </c>
      <c r="F15" s="4">
        <v>240</v>
      </c>
      <c r="G15" s="4">
        <v>30</v>
      </c>
      <c r="H15" s="4">
        <v>138.4</v>
      </c>
      <c r="I15" s="4">
        <v>254.5</v>
      </c>
      <c r="J15" s="4">
        <v>115.5</v>
      </c>
      <c r="K15" s="4">
        <v>26.4</v>
      </c>
      <c r="L15" s="4">
        <v>338.8</v>
      </c>
      <c r="M15" s="4">
        <v>0</v>
      </c>
      <c r="N15" s="4">
        <v>0.251</v>
      </c>
      <c r="O15" s="4">
        <v>0.94299999999999995</v>
      </c>
      <c r="P15" s="4">
        <v>138.4</v>
      </c>
      <c r="R15" s="4">
        <f t="shared" si="6"/>
        <v>720</v>
      </c>
      <c r="S15" s="4">
        <f t="shared" si="7"/>
        <v>752.5</v>
      </c>
      <c r="T15" s="6">
        <f t="shared" si="5"/>
        <v>0.95681063122923593</v>
      </c>
      <c r="V15" s="71">
        <f t="shared" si="3"/>
        <v>147.53333333333333</v>
      </c>
      <c r="W15" s="6">
        <f t="shared" si="4"/>
        <v>0.28433333333333333</v>
      </c>
      <c r="X15" s="4">
        <v>14</v>
      </c>
      <c r="Z15" s="1">
        <v>720</v>
      </c>
      <c r="AA15" s="1">
        <v>769.3</v>
      </c>
      <c r="AB15" s="3">
        <f>Z15/AA15</f>
        <v>0.93591576758091777</v>
      </c>
    </row>
    <row r="16" spans="1:28" x14ac:dyDescent="0.25">
      <c r="A16" s="1">
        <v>65</v>
      </c>
      <c r="B16" s="1">
        <v>7</v>
      </c>
      <c r="C16" s="1">
        <v>2</v>
      </c>
      <c r="D16" s="1">
        <v>2014</v>
      </c>
      <c r="E16" s="1">
        <v>8</v>
      </c>
      <c r="F16" s="1">
        <v>240</v>
      </c>
      <c r="G16" s="1">
        <v>30</v>
      </c>
      <c r="H16" s="1">
        <v>158.80000000000001</v>
      </c>
      <c r="I16" s="1">
        <v>260.60000000000002</v>
      </c>
      <c r="J16" s="1">
        <v>101.1</v>
      </c>
      <c r="K16" s="1">
        <v>23.3</v>
      </c>
      <c r="L16" s="1">
        <v>342.7</v>
      </c>
      <c r="M16" s="1">
        <v>0</v>
      </c>
      <c r="N16" s="1">
        <v>0.28699999999999998</v>
      </c>
      <c r="O16" s="1">
        <v>0.92100000000000004</v>
      </c>
      <c r="P16" s="1">
        <v>158.80000000000001</v>
      </c>
      <c r="Q16" s="1"/>
      <c r="R16" s="1">
        <f t="shared" si="6"/>
        <v>720</v>
      </c>
      <c r="S16" s="1">
        <f t="shared" si="7"/>
        <v>769.3</v>
      </c>
      <c r="T16" s="3">
        <f t="shared" si="5"/>
        <v>0.93591576758091777</v>
      </c>
      <c r="U16" s="1"/>
      <c r="V16" s="44">
        <f t="shared" si="3"/>
        <v>152.23333333333332</v>
      </c>
      <c r="W16" s="3">
        <f t="shared" si="4"/>
        <v>0.28199999999999997</v>
      </c>
      <c r="X16" s="4">
        <v>15</v>
      </c>
      <c r="Z16" s="1">
        <v>1440</v>
      </c>
      <c r="AA16" s="1">
        <v>1506</v>
      </c>
      <c r="AB16" s="3">
        <f>Z16/AA16</f>
        <v>0.95617529880478092</v>
      </c>
    </row>
    <row r="17" spans="1:28" x14ac:dyDescent="0.25">
      <c r="A17" s="4">
        <v>65</v>
      </c>
      <c r="B17" s="4">
        <v>8</v>
      </c>
      <c r="C17" s="4">
        <v>2</v>
      </c>
      <c r="D17" s="4">
        <v>2014</v>
      </c>
      <c r="E17" s="4">
        <v>16</v>
      </c>
      <c r="F17" s="4">
        <v>480</v>
      </c>
      <c r="G17" s="4">
        <v>30</v>
      </c>
      <c r="H17" s="4">
        <v>191.1</v>
      </c>
      <c r="I17" s="4">
        <v>439.5</v>
      </c>
      <c r="J17" s="4">
        <v>247.8</v>
      </c>
      <c r="K17" s="4">
        <v>26.1</v>
      </c>
      <c r="L17" s="4">
        <v>523.5</v>
      </c>
      <c r="M17" s="4">
        <v>0</v>
      </c>
      <c r="N17" s="4">
        <v>0.11700000000000001</v>
      </c>
      <c r="O17" s="4">
        <v>1.0920000000000001</v>
      </c>
      <c r="P17" s="4">
        <v>191.1</v>
      </c>
      <c r="R17" s="4">
        <f t="shared" si="6"/>
        <v>960</v>
      </c>
      <c r="S17" s="4">
        <f t="shared" si="7"/>
        <v>954.6</v>
      </c>
      <c r="T17" s="6">
        <f t="shared" si="5"/>
        <v>1.005656819610308</v>
      </c>
      <c r="V17" s="71">
        <f t="shared" si="3"/>
        <v>162.76666666666668</v>
      </c>
      <c r="W17" s="6">
        <f t="shared" si="4"/>
        <v>0.21833333333333335</v>
      </c>
      <c r="X17" s="4">
        <v>16</v>
      </c>
      <c r="Z17" s="1">
        <v>2880</v>
      </c>
      <c r="AA17" s="1">
        <v>3878.1</v>
      </c>
      <c r="AB17" s="3">
        <f>Z17/AA17</f>
        <v>0.74263170109074028</v>
      </c>
    </row>
    <row r="18" spans="1:28" x14ac:dyDescent="0.25">
      <c r="A18" s="4">
        <v>65</v>
      </c>
      <c r="B18" s="4">
        <v>9</v>
      </c>
      <c r="C18" s="4">
        <v>2</v>
      </c>
      <c r="D18" s="4">
        <v>2014</v>
      </c>
      <c r="E18" s="4">
        <v>16</v>
      </c>
      <c r="F18" s="4">
        <v>480</v>
      </c>
      <c r="G18" s="4">
        <v>30</v>
      </c>
      <c r="H18" s="4">
        <v>204.5</v>
      </c>
      <c r="I18" s="4">
        <v>477</v>
      </c>
      <c r="J18" s="4">
        <v>271.89999999999998</v>
      </c>
      <c r="K18" s="4">
        <v>26.9</v>
      </c>
      <c r="L18" s="4">
        <v>560.79999999999995</v>
      </c>
      <c r="M18" s="4">
        <v>0</v>
      </c>
      <c r="N18" s="4">
        <v>0.107</v>
      </c>
      <c r="O18" s="4">
        <v>1.006</v>
      </c>
      <c r="P18" s="4">
        <v>204.5</v>
      </c>
      <c r="R18" s="4">
        <f t="shared" si="6"/>
        <v>1200</v>
      </c>
      <c r="S18" s="4">
        <f t="shared" si="7"/>
        <v>1177.0999999999999</v>
      </c>
      <c r="T18" s="6">
        <f t="shared" si="5"/>
        <v>1.0194545917933906</v>
      </c>
      <c r="V18" s="71">
        <f t="shared" si="3"/>
        <v>184.79999999999998</v>
      </c>
      <c r="W18" s="6">
        <f t="shared" si="4"/>
        <v>0.17033333333333334</v>
      </c>
      <c r="X18" s="4">
        <v>17</v>
      </c>
      <c r="Z18" s="1">
        <v>4261</v>
      </c>
      <c r="AA18" s="1">
        <v>7200</v>
      </c>
      <c r="AB18" s="3">
        <f>Z18/AA18</f>
        <v>0.59180555555555558</v>
      </c>
    </row>
    <row r="19" spans="1:28" x14ac:dyDescent="0.25">
      <c r="A19" s="1">
        <v>65</v>
      </c>
      <c r="B19" s="1">
        <v>10</v>
      </c>
      <c r="C19" s="1">
        <v>2</v>
      </c>
      <c r="D19" s="1">
        <v>2014</v>
      </c>
      <c r="E19" s="1">
        <v>16</v>
      </c>
      <c r="F19" s="1">
        <v>480</v>
      </c>
      <c r="G19" s="1">
        <v>30</v>
      </c>
      <c r="H19" s="1">
        <v>271.5</v>
      </c>
      <c r="I19" s="1">
        <v>589.5</v>
      </c>
      <c r="J19" s="1">
        <v>317.3</v>
      </c>
      <c r="K19" s="1">
        <v>26.1</v>
      </c>
      <c r="L19" s="1">
        <v>672.9</v>
      </c>
      <c r="M19" s="1">
        <v>0</v>
      </c>
      <c r="N19" s="1">
        <v>9.0999999999999998E-2</v>
      </c>
      <c r="O19" s="1">
        <v>0.81399999999999995</v>
      </c>
      <c r="P19" s="1">
        <v>271.5</v>
      </c>
      <c r="Q19" s="1"/>
      <c r="R19" s="1">
        <f t="shared" si="6"/>
        <v>1440</v>
      </c>
      <c r="S19" s="1">
        <f t="shared" si="7"/>
        <v>1506</v>
      </c>
      <c r="T19" s="3">
        <f t="shared" si="5"/>
        <v>0.95617529880478092</v>
      </c>
      <c r="U19" s="1"/>
      <c r="V19" s="44">
        <f t="shared" si="3"/>
        <v>222.36666666666667</v>
      </c>
      <c r="W19" s="3">
        <f t="shared" si="4"/>
        <v>0.105</v>
      </c>
      <c r="X19" s="4">
        <v>18</v>
      </c>
      <c r="Z19" s="1">
        <v>1498</v>
      </c>
      <c r="AA19" s="1">
        <v>7200</v>
      </c>
      <c r="AB19" s="3">
        <f>Z19/AA19</f>
        <v>0.20805555555555555</v>
      </c>
    </row>
    <row r="20" spans="1:28" x14ac:dyDescent="0.25">
      <c r="A20" s="4">
        <v>65</v>
      </c>
      <c r="B20" s="4">
        <v>11</v>
      </c>
      <c r="C20" s="4">
        <v>2</v>
      </c>
      <c r="D20" s="4">
        <v>2014</v>
      </c>
      <c r="E20" s="4">
        <v>32</v>
      </c>
      <c r="F20" s="4">
        <v>960</v>
      </c>
      <c r="G20" s="4">
        <v>30</v>
      </c>
      <c r="H20" s="4">
        <v>303.5</v>
      </c>
      <c r="I20" s="4">
        <v>1451</v>
      </c>
      <c r="J20" s="4">
        <v>1146.9000000000001</v>
      </c>
      <c r="K20" s="4">
        <v>27.8</v>
      </c>
      <c r="L20" s="4">
        <v>1533.6</v>
      </c>
      <c r="M20" s="4">
        <v>0</v>
      </c>
      <c r="N20" s="4">
        <v>2.5000000000000001E-2</v>
      </c>
      <c r="O20" s="4">
        <v>0.66200000000000003</v>
      </c>
      <c r="P20" s="4">
        <v>303.5</v>
      </c>
      <c r="R20" s="4">
        <f t="shared" si="6"/>
        <v>1920</v>
      </c>
      <c r="S20" s="4">
        <f t="shared" si="7"/>
        <v>2517.5</v>
      </c>
      <c r="T20" s="6">
        <f t="shared" si="5"/>
        <v>0.76266137040714999</v>
      </c>
      <c r="V20" s="71">
        <f t="shared" si="3"/>
        <v>259.83333333333331</v>
      </c>
      <c r="W20" s="6">
        <f t="shared" si="4"/>
        <v>7.4333333333333335E-2</v>
      </c>
      <c r="X20" s="4">
        <v>19</v>
      </c>
      <c r="Z20" s="1">
        <v>1002</v>
      </c>
      <c r="AA20" s="1">
        <v>7200</v>
      </c>
      <c r="AB20" s="3">
        <f>Z20/AA20</f>
        <v>0.13916666666666666</v>
      </c>
    </row>
    <row r="21" spans="1:28" x14ac:dyDescent="0.25">
      <c r="A21" s="4">
        <v>65</v>
      </c>
      <c r="B21" s="4">
        <v>12</v>
      </c>
      <c r="C21" s="4">
        <v>2</v>
      </c>
      <c r="D21" s="4">
        <v>2014</v>
      </c>
      <c r="E21" s="4">
        <v>32</v>
      </c>
      <c r="F21" s="4">
        <v>960</v>
      </c>
      <c r="G21" s="4">
        <v>30</v>
      </c>
      <c r="H21" s="4">
        <v>414.2</v>
      </c>
      <c r="I21" s="4">
        <v>1188.7</v>
      </c>
      <c r="J21" s="4">
        <v>774</v>
      </c>
      <c r="K21" s="4">
        <v>23.9</v>
      </c>
      <c r="L21" s="4">
        <v>1271.5999999999999</v>
      </c>
      <c r="M21" s="4">
        <v>0</v>
      </c>
      <c r="N21" s="4">
        <v>3.7999999999999999E-2</v>
      </c>
      <c r="O21" s="4">
        <v>0.80800000000000005</v>
      </c>
      <c r="P21" s="4">
        <v>414.2</v>
      </c>
      <c r="R21" s="4">
        <f t="shared" si="6"/>
        <v>2400</v>
      </c>
      <c r="S21" s="4">
        <f t="shared" si="7"/>
        <v>3229.2</v>
      </c>
      <c r="T21" s="6">
        <f t="shared" si="5"/>
        <v>0.74321813452248242</v>
      </c>
      <c r="V21" s="71">
        <f t="shared" si="3"/>
        <v>329.73333333333335</v>
      </c>
      <c r="W21" s="6">
        <f t="shared" si="4"/>
        <v>5.1333333333333335E-2</v>
      </c>
      <c r="X21" s="4">
        <v>20</v>
      </c>
      <c r="Z21" s="1">
        <v>540</v>
      </c>
      <c r="AA21" s="1">
        <v>7200</v>
      </c>
      <c r="AB21" s="3">
        <v>7.4999999999999997E-2</v>
      </c>
    </row>
    <row r="22" spans="1:28" x14ac:dyDescent="0.25">
      <c r="A22" s="1">
        <v>65</v>
      </c>
      <c r="B22" s="1">
        <v>13</v>
      </c>
      <c r="C22" s="1">
        <v>2</v>
      </c>
      <c r="D22" s="1">
        <v>2014</v>
      </c>
      <c r="E22" s="1">
        <v>32</v>
      </c>
      <c r="F22" s="1">
        <v>960</v>
      </c>
      <c r="G22" s="1">
        <v>30</v>
      </c>
      <c r="H22" s="1">
        <v>437.2</v>
      </c>
      <c r="I22" s="1">
        <v>1238.4000000000001</v>
      </c>
      <c r="J22" s="1">
        <v>800.6</v>
      </c>
      <c r="K22" s="1">
        <v>26.8</v>
      </c>
      <c r="L22" s="1">
        <v>1321.4</v>
      </c>
      <c r="M22" s="1">
        <v>0</v>
      </c>
      <c r="N22" s="1">
        <v>3.5999999999999997E-2</v>
      </c>
      <c r="O22" s="1">
        <v>0.77500000000000002</v>
      </c>
      <c r="P22" s="1">
        <v>437.2</v>
      </c>
      <c r="Q22" s="1"/>
      <c r="R22" s="1">
        <f t="shared" si="6"/>
        <v>2880</v>
      </c>
      <c r="S22" s="1">
        <f t="shared" si="7"/>
        <v>3878.1</v>
      </c>
      <c r="T22" s="3">
        <f t="shared" si="5"/>
        <v>0.74263170109074028</v>
      </c>
      <c r="U22" s="1"/>
      <c r="V22" s="44">
        <f t="shared" si="3"/>
        <v>384.9666666666667</v>
      </c>
      <c r="W22" s="3">
        <f t="shared" si="4"/>
        <v>3.3000000000000002E-2</v>
      </c>
      <c r="X22" s="4">
        <v>21</v>
      </c>
    </row>
    <row r="23" spans="1:28" x14ac:dyDescent="0.25">
      <c r="A23" s="4">
        <v>65</v>
      </c>
      <c r="B23" s="4">
        <v>15</v>
      </c>
      <c r="C23" s="4">
        <v>2</v>
      </c>
      <c r="D23" s="4">
        <v>2014</v>
      </c>
      <c r="E23" s="4">
        <v>64</v>
      </c>
      <c r="F23" s="4">
        <v>1181</v>
      </c>
      <c r="G23" s="4">
        <v>18</v>
      </c>
      <c r="H23" s="4">
        <v>283.3</v>
      </c>
      <c r="I23" s="4">
        <v>2400</v>
      </c>
      <c r="J23" s="4">
        <v>2116.3000000000002</v>
      </c>
      <c r="K23" s="4">
        <v>16</v>
      </c>
      <c r="L23" s="4">
        <v>2454.1</v>
      </c>
      <c r="M23" s="4">
        <v>0</v>
      </c>
      <c r="N23" s="4">
        <v>8.0000000000000002E-3</v>
      </c>
      <c r="O23" s="4">
        <v>0.49199999999999999</v>
      </c>
      <c r="P23" s="4">
        <v>283.3</v>
      </c>
      <c r="R23" s="4">
        <f t="shared" si="6"/>
        <v>3101</v>
      </c>
      <c r="S23" s="4">
        <f t="shared" si="7"/>
        <v>4827.1000000000004</v>
      </c>
      <c r="T23" s="6">
        <f t="shared" si="5"/>
        <v>0.64241470033767678</v>
      </c>
      <c r="V23" s="71">
        <f t="shared" si="3"/>
        <v>378.23333333333335</v>
      </c>
      <c r="W23" s="6">
        <f t="shared" si="4"/>
        <v>2.7333333333333331E-2</v>
      </c>
      <c r="X23" s="4">
        <v>22</v>
      </c>
    </row>
    <row r="24" spans="1:28" x14ac:dyDescent="0.25">
      <c r="A24" s="4">
        <v>65</v>
      </c>
      <c r="B24" s="4">
        <v>19</v>
      </c>
      <c r="C24" s="4">
        <v>2</v>
      </c>
      <c r="D24" s="4">
        <v>2014</v>
      </c>
      <c r="E24" s="4">
        <v>64</v>
      </c>
      <c r="F24" s="4">
        <v>1671</v>
      </c>
      <c r="G24" s="4">
        <v>26</v>
      </c>
      <c r="H24" s="4">
        <v>413.8</v>
      </c>
      <c r="I24" s="4">
        <v>2400</v>
      </c>
      <c r="J24" s="4">
        <v>1985.7</v>
      </c>
      <c r="K24" s="4">
        <v>18</v>
      </c>
      <c r="L24" s="4">
        <v>2477.5</v>
      </c>
      <c r="M24" s="4">
        <v>0</v>
      </c>
      <c r="N24" s="4">
        <v>1.2999999999999999E-2</v>
      </c>
      <c r="O24" s="4">
        <v>0.69599999999999995</v>
      </c>
      <c r="P24" s="4">
        <v>413.8</v>
      </c>
      <c r="R24" s="4">
        <f t="shared" si="6"/>
        <v>3812</v>
      </c>
      <c r="S24" s="4">
        <f t="shared" si="7"/>
        <v>6038.4</v>
      </c>
      <c r="T24" s="6">
        <f t="shared" si="5"/>
        <v>0.63129305776364608</v>
      </c>
      <c r="V24" s="71">
        <f t="shared" si="3"/>
        <v>378.09999999999997</v>
      </c>
      <c r="W24" s="6">
        <f t="shared" si="4"/>
        <v>1.9E-2</v>
      </c>
      <c r="X24" s="4">
        <v>23</v>
      </c>
    </row>
    <row r="25" spans="1:28" x14ac:dyDescent="0.25">
      <c r="A25" s="1">
        <v>65</v>
      </c>
      <c r="B25" s="1">
        <v>21</v>
      </c>
      <c r="C25" s="1">
        <v>2</v>
      </c>
      <c r="D25" s="1">
        <v>2014</v>
      </c>
      <c r="E25" s="1">
        <v>64</v>
      </c>
      <c r="F25" s="1">
        <v>1409</v>
      </c>
      <c r="G25" s="1">
        <v>22</v>
      </c>
      <c r="H25" s="1">
        <v>507.5</v>
      </c>
      <c r="I25" s="1">
        <v>2400</v>
      </c>
      <c r="J25" s="1">
        <v>1892</v>
      </c>
      <c r="K25" s="1">
        <v>14.5</v>
      </c>
      <c r="L25" s="1">
        <v>2467.8000000000002</v>
      </c>
      <c r="M25" s="1">
        <v>2</v>
      </c>
      <c r="N25" s="1">
        <v>1.0999999999999999E-2</v>
      </c>
      <c r="O25" s="1">
        <v>0.58699999999999997</v>
      </c>
      <c r="P25" s="1">
        <v>507.5</v>
      </c>
      <c r="Q25" s="1"/>
      <c r="R25" s="1">
        <f t="shared" si="6"/>
        <v>4261</v>
      </c>
      <c r="S25" s="1">
        <f t="shared" si="7"/>
        <v>7200</v>
      </c>
      <c r="T25" s="3">
        <f t="shared" si="5"/>
        <v>0.59180555555555558</v>
      </c>
      <c r="U25" s="1"/>
      <c r="V25" s="44">
        <f t="shared" si="3"/>
        <v>401.5333333333333</v>
      </c>
      <c r="W25" s="3">
        <f t="shared" si="4"/>
        <v>1.0666666666666666E-2</v>
      </c>
      <c r="X25" s="4">
        <v>24</v>
      </c>
    </row>
    <row r="26" spans="1:28" x14ac:dyDescent="0.25">
      <c r="A26" s="4">
        <v>65</v>
      </c>
      <c r="B26" s="4">
        <v>22</v>
      </c>
      <c r="C26" s="4">
        <v>2</v>
      </c>
      <c r="D26" s="4">
        <v>2014</v>
      </c>
      <c r="E26" s="4">
        <v>128</v>
      </c>
      <c r="F26" s="4">
        <v>1399</v>
      </c>
      <c r="G26" s="4">
        <v>10</v>
      </c>
      <c r="H26" s="4">
        <v>297.39999999999998</v>
      </c>
      <c r="I26" s="4">
        <v>2400</v>
      </c>
      <c r="J26" s="4">
        <v>2102.4</v>
      </c>
      <c r="K26" s="4">
        <v>8.3000000000000007</v>
      </c>
      <c r="L26" s="4">
        <v>2433</v>
      </c>
      <c r="M26" s="4">
        <v>0</v>
      </c>
      <c r="N26" s="4">
        <v>4.0000000000000001E-3</v>
      </c>
      <c r="O26" s="4">
        <v>0.58299999999999996</v>
      </c>
      <c r="P26" s="4">
        <v>297.39999999999998</v>
      </c>
      <c r="R26" s="4">
        <f t="shared" si="6"/>
        <v>4479</v>
      </c>
      <c r="S26" s="4">
        <f t="shared" si="7"/>
        <v>7200</v>
      </c>
      <c r="T26" s="6">
        <f t="shared" si="5"/>
        <v>0.62208333333333332</v>
      </c>
      <c r="V26" s="71">
        <f t="shared" si="3"/>
        <v>406.23333333333329</v>
      </c>
      <c r="W26" s="6">
        <f t="shared" si="4"/>
        <v>9.3333333333333341E-3</v>
      </c>
      <c r="X26" s="4">
        <v>25</v>
      </c>
    </row>
    <row r="27" spans="1:28" x14ac:dyDescent="0.25">
      <c r="A27" s="4">
        <v>65</v>
      </c>
      <c r="B27" s="4">
        <v>7</v>
      </c>
      <c r="C27" s="4">
        <v>3</v>
      </c>
      <c r="D27" s="4">
        <v>2014</v>
      </c>
      <c r="E27" s="4">
        <v>128</v>
      </c>
      <c r="F27" s="4">
        <v>62</v>
      </c>
      <c r="G27" s="4">
        <v>0</v>
      </c>
      <c r="H27" s="4">
        <v>37.4</v>
      </c>
      <c r="I27" s="4">
        <v>2400</v>
      </c>
      <c r="J27" s="4">
        <v>2362.6</v>
      </c>
      <c r="K27" s="4">
        <v>0</v>
      </c>
      <c r="L27" s="4">
        <v>2400</v>
      </c>
      <c r="M27" s="4">
        <v>0</v>
      </c>
      <c r="N27" s="4">
        <v>0</v>
      </c>
      <c r="O27" s="4">
        <v>2.5999999999999999E-2</v>
      </c>
      <c r="P27" s="4">
        <v>37.4</v>
      </c>
      <c r="R27" s="4">
        <f t="shared" si="6"/>
        <v>2870</v>
      </c>
      <c r="S27" s="4">
        <f t="shared" si="7"/>
        <v>7200</v>
      </c>
      <c r="T27" s="6">
        <f t="shared" si="5"/>
        <v>0.39861111111111114</v>
      </c>
      <c r="V27" s="71">
        <f t="shared" si="3"/>
        <v>280.76666666666665</v>
      </c>
      <c r="W27" s="6">
        <f t="shared" si="4"/>
        <v>5.0000000000000001E-3</v>
      </c>
      <c r="X27" s="4">
        <v>26</v>
      </c>
    </row>
    <row r="28" spans="1:28" x14ac:dyDescent="0.25">
      <c r="A28" s="4">
        <v>65</v>
      </c>
      <c r="B28" s="4">
        <v>9</v>
      </c>
      <c r="C28" s="4">
        <v>3</v>
      </c>
      <c r="D28" s="4">
        <v>2014</v>
      </c>
      <c r="E28" s="4">
        <v>128</v>
      </c>
      <c r="F28" s="4">
        <v>928</v>
      </c>
      <c r="G28" s="4">
        <v>7</v>
      </c>
      <c r="H28" s="4">
        <v>282.5</v>
      </c>
      <c r="I28" s="4">
        <v>2400</v>
      </c>
      <c r="J28" s="4">
        <v>2117.4</v>
      </c>
      <c r="K28" s="4">
        <v>4.5999999999999996</v>
      </c>
      <c r="L28" s="4">
        <v>2427.3000000000002</v>
      </c>
      <c r="M28" s="4">
        <v>0</v>
      </c>
      <c r="N28" s="4">
        <v>3.0000000000000001E-3</v>
      </c>
      <c r="O28" s="4">
        <v>0.38700000000000001</v>
      </c>
      <c r="P28" s="4">
        <v>282.5</v>
      </c>
      <c r="R28" s="4">
        <f t="shared" si="6"/>
        <v>2389</v>
      </c>
      <c r="S28" s="4">
        <f t="shared" si="7"/>
        <v>7200</v>
      </c>
      <c r="T28" s="6">
        <f t="shared" si="5"/>
        <v>0.33180555555555558</v>
      </c>
      <c r="V28" s="71">
        <f t="shared" si="3"/>
        <v>205.76666666666665</v>
      </c>
      <c r="W28" s="6">
        <f t="shared" si="4"/>
        <v>2.3333333333333335E-3</v>
      </c>
      <c r="X28" s="4">
        <v>27</v>
      </c>
    </row>
    <row r="29" spans="1:28" x14ac:dyDescent="0.25">
      <c r="A29" s="1">
        <v>65</v>
      </c>
      <c r="B29" s="1">
        <v>10</v>
      </c>
      <c r="C29" s="1">
        <v>3</v>
      </c>
      <c r="D29" s="1">
        <v>2014</v>
      </c>
      <c r="E29" s="1">
        <v>128</v>
      </c>
      <c r="F29" s="1">
        <v>508</v>
      </c>
      <c r="G29" s="1">
        <v>3</v>
      </c>
      <c r="H29" s="1">
        <v>197.9</v>
      </c>
      <c r="I29" s="1">
        <v>2400</v>
      </c>
      <c r="J29" s="1">
        <v>2202</v>
      </c>
      <c r="K29" s="1">
        <v>2.2000000000000002</v>
      </c>
      <c r="L29" s="1">
        <v>2411.8000000000002</v>
      </c>
      <c r="M29" s="1">
        <v>0</v>
      </c>
      <c r="N29" s="1">
        <v>1E-3</v>
      </c>
      <c r="O29" s="1">
        <v>0.21199999999999999</v>
      </c>
      <c r="P29" s="1">
        <v>197.9</v>
      </c>
      <c r="Q29" s="1"/>
      <c r="R29" s="1">
        <f t="shared" si="6"/>
        <v>1498</v>
      </c>
      <c r="S29" s="1">
        <f t="shared" si="7"/>
        <v>7200</v>
      </c>
      <c r="T29" s="3">
        <f t="shared" si="5"/>
        <v>0.20805555555555555</v>
      </c>
      <c r="U29" s="1"/>
      <c r="V29" s="44">
        <f t="shared" si="3"/>
        <v>172.6</v>
      </c>
      <c r="W29" s="3">
        <f t="shared" si="4"/>
        <v>1.3333333333333333E-3</v>
      </c>
      <c r="X29" s="4">
        <v>28</v>
      </c>
    </row>
    <row r="30" spans="1:28" x14ac:dyDescent="0.25">
      <c r="A30" s="4">
        <v>65</v>
      </c>
      <c r="B30" s="4">
        <v>11</v>
      </c>
      <c r="C30" s="4">
        <v>3</v>
      </c>
      <c r="D30" s="4">
        <v>2014</v>
      </c>
      <c r="E30" s="4">
        <v>256</v>
      </c>
      <c r="F30" s="4">
        <v>433</v>
      </c>
      <c r="G30" s="4">
        <v>1</v>
      </c>
      <c r="H30" s="4">
        <v>72</v>
      </c>
      <c r="I30" s="4">
        <v>2400</v>
      </c>
      <c r="J30" s="4">
        <v>2327.9</v>
      </c>
      <c r="K30" s="4">
        <v>0.6</v>
      </c>
      <c r="L30" s="4">
        <v>2403.9</v>
      </c>
      <c r="M30" s="4">
        <v>0</v>
      </c>
      <c r="N30" s="4">
        <v>0</v>
      </c>
      <c r="O30" s="4">
        <v>0.18</v>
      </c>
      <c r="P30" s="4">
        <v>72</v>
      </c>
      <c r="R30" s="4">
        <f t="shared" si="6"/>
        <v>1869</v>
      </c>
      <c r="S30" s="4">
        <f t="shared" si="7"/>
        <v>7200</v>
      </c>
      <c r="T30" s="6">
        <f t="shared" si="5"/>
        <v>0.25958333333333333</v>
      </c>
      <c r="V30" s="71">
        <f t="shared" si="3"/>
        <v>184.13333333333333</v>
      </c>
      <c r="W30" s="6">
        <f t="shared" si="4"/>
        <v>1.3333333333333333E-3</v>
      </c>
      <c r="X30" s="4">
        <v>29</v>
      </c>
    </row>
    <row r="31" spans="1:28" x14ac:dyDescent="0.25">
      <c r="A31" s="4">
        <v>65</v>
      </c>
      <c r="B31" s="4">
        <v>12</v>
      </c>
      <c r="C31" s="4">
        <v>3</v>
      </c>
      <c r="D31" s="4">
        <v>2014</v>
      </c>
      <c r="E31" s="4">
        <v>256</v>
      </c>
      <c r="F31" s="4">
        <v>121</v>
      </c>
      <c r="G31" s="4">
        <v>0</v>
      </c>
      <c r="H31" s="4">
        <v>374.6</v>
      </c>
      <c r="I31" s="4">
        <v>2400</v>
      </c>
      <c r="J31" s="4">
        <v>2025.4</v>
      </c>
      <c r="K31" s="4">
        <v>0</v>
      </c>
      <c r="L31" s="4">
        <v>2400</v>
      </c>
      <c r="M31" s="4">
        <v>0</v>
      </c>
      <c r="N31" s="4">
        <v>0</v>
      </c>
      <c r="O31" s="4">
        <v>0.05</v>
      </c>
      <c r="P31" s="4">
        <v>374.6</v>
      </c>
      <c r="R31" s="4">
        <f t="shared" si="6"/>
        <v>1062</v>
      </c>
      <c r="S31" s="4">
        <f t="shared" si="7"/>
        <v>7200</v>
      </c>
      <c r="T31" s="6">
        <f t="shared" si="5"/>
        <v>0.14749999999999999</v>
      </c>
      <c r="V31" s="71">
        <f t="shared" si="3"/>
        <v>214.83333333333334</v>
      </c>
      <c r="W31" s="6">
        <f t="shared" si="4"/>
        <v>3.3333333333333332E-4</v>
      </c>
      <c r="X31" s="4">
        <v>30</v>
      </c>
    </row>
    <row r="32" spans="1:28" x14ac:dyDescent="0.25">
      <c r="A32" s="4">
        <v>65</v>
      </c>
      <c r="B32" s="4">
        <v>14</v>
      </c>
      <c r="C32" s="4">
        <v>3</v>
      </c>
      <c r="D32" s="4">
        <v>2014</v>
      </c>
      <c r="E32" s="4">
        <v>256</v>
      </c>
      <c r="F32" s="4">
        <v>644</v>
      </c>
      <c r="G32" s="4">
        <v>2</v>
      </c>
      <c r="H32" s="4">
        <v>160.4</v>
      </c>
      <c r="I32" s="4">
        <v>2400</v>
      </c>
      <c r="J32" s="4">
        <v>2239.5</v>
      </c>
      <c r="K32" s="4">
        <v>1.5</v>
      </c>
      <c r="L32" s="4">
        <v>2406.6999999999998</v>
      </c>
      <c r="M32" s="4">
        <v>0</v>
      </c>
      <c r="N32" s="4">
        <v>0</v>
      </c>
      <c r="O32" s="4">
        <v>0.26800000000000002</v>
      </c>
      <c r="P32" s="4">
        <v>160.4</v>
      </c>
      <c r="R32" s="4">
        <f t="shared" si="6"/>
        <v>1198</v>
      </c>
      <c r="S32" s="4">
        <f t="shared" si="7"/>
        <v>7200</v>
      </c>
      <c r="T32" s="6">
        <f t="shared" si="5"/>
        <v>0.16638888888888889</v>
      </c>
      <c r="V32" s="71">
        <f t="shared" si="3"/>
        <v>202.33333333333334</v>
      </c>
      <c r="W32" s="6">
        <f t="shared" si="4"/>
        <v>0</v>
      </c>
      <c r="X32" s="4">
        <v>31</v>
      </c>
    </row>
    <row r="33" spans="1:29" x14ac:dyDescent="0.25">
      <c r="A33" s="4">
        <v>65</v>
      </c>
      <c r="B33" s="4">
        <v>15</v>
      </c>
      <c r="C33" s="4">
        <v>3</v>
      </c>
      <c r="D33" s="4">
        <v>2014</v>
      </c>
      <c r="E33" s="4">
        <v>256</v>
      </c>
      <c r="F33" s="4">
        <v>321</v>
      </c>
      <c r="G33" s="4">
        <v>1</v>
      </c>
      <c r="H33" s="4">
        <v>164.2</v>
      </c>
      <c r="I33" s="4">
        <v>2400</v>
      </c>
      <c r="J33" s="4">
        <v>2235.8000000000002</v>
      </c>
      <c r="K33" s="4">
        <v>0.7</v>
      </c>
      <c r="L33" s="4">
        <v>2403.9</v>
      </c>
      <c r="M33" s="4">
        <v>0</v>
      </c>
      <c r="N33" s="4">
        <v>0</v>
      </c>
      <c r="O33" s="4">
        <v>0.13400000000000001</v>
      </c>
      <c r="P33" s="4">
        <v>164.2</v>
      </c>
      <c r="R33" s="4">
        <f t="shared" si="6"/>
        <v>1086</v>
      </c>
      <c r="S33" s="4">
        <f t="shared" si="7"/>
        <v>7200</v>
      </c>
      <c r="T33" s="6">
        <f t="shared" si="5"/>
        <v>0.15083333333333335</v>
      </c>
      <c r="V33" s="71">
        <f t="shared" si="3"/>
        <v>233.06666666666669</v>
      </c>
      <c r="W33" s="6">
        <f t="shared" si="4"/>
        <v>0</v>
      </c>
      <c r="X33" s="4">
        <v>32</v>
      </c>
    </row>
    <row r="34" spans="1:29" x14ac:dyDescent="0.25">
      <c r="A34" s="1">
        <v>65</v>
      </c>
      <c r="B34" s="1">
        <v>16</v>
      </c>
      <c r="C34" s="1">
        <v>3</v>
      </c>
      <c r="D34" s="1">
        <v>2014</v>
      </c>
      <c r="E34" s="1">
        <v>256</v>
      </c>
      <c r="F34" s="1">
        <v>313</v>
      </c>
      <c r="G34" s="1">
        <v>1</v>
      </c>
      <c r="H34" s="1">
        <v>80.599999999999994</v>
      </c>
      <c r="I34" s="1">
        <v>2400</v>
      </c>
      <c r="J34" s="1">
        <v>2319.4</v>
      </c>
      <c r="K34" s="1">
        <v>0.6</v>
      </c>
      <c r="L34" s="1">
        <v>2403.9</v>
      </c>
      <c r="M34" s="1">
        <v>0</v>
      </c>
      <c r="N34" s="1">
        <v>0</v>
      </c>
      <c r="O34" s="1">
        <v>0.13</v>
      </c>
      <c r="P34" s="1">
        <v>80.599999999999994</v>
      </c>
      <c r="Q34" s="1"/>
      <c r="R34" s="1">
        <f t="shared" si="6"/>
        <v>1278</v>
      </c>
      <c r="S34" s="1">
        <f t="shared" si="7"/>
        <v>7200</v>
      </c>
      <c r="T34" s="3">
        <f t="shared" si="5"/>
        <v>0.17749999999999999</v>
      </c>
      <c r="U34" s="1"/>
      <c r="V34" s="44">
        <f t="shared" si="3"/>
        <v>135.06666666666669</v>
      </c>
      <c r="W34" s="3">
        <f t="shared" si="4"/>
        <v>0</v>
      </c>
      <c r="X34" s="4">
        <v>33</v>
      </c>
    </row>
    <row r="35" spans="1:29" x14ac:dyDescent="0.25">
      <c r="A35" s="4">
        <v>65</v>
      </c>
      <c r="B35" s="4">
        <v>18</v>
      </c>
      <c r="C35" s="4">
        <v>3</v>
      </c>
      <c r="D35" s="4">
        <v>2014</v>
      </c>
      <c r="E35" s="4">
        <v>512</v>
      </c>
      <c r="F35" s="4">
        <v>213</v>
      </c>
      <c r="G35" s="4">
        <v>0</v>
      </c>
      <c r="H35" s="4">
        <v>24.2</v>
      </c>
      <c r="I35" s="4">
        <v>2400</v>
      </c>
      <c r="J35" s="4">
        <v>2375.8000000000002</v>
      </c>
      <c r="K35" s="4">
        <v>0</v>
      </c>
      <c r="L35" s="4">
        <v>2400</v>
      </c>
      <c r="M35" s="4">
        <v>0</v>
      </c>
      <c r="N35" s="4">
        <v>0</v>
      </c>
      <c r="O35" s="4">
        <v>8.8999999999999996E-2</v>
      </c>
      <c r="P35" s="4">
        <v>24.2</v>
      </c>
      <c r="R35" s="4">
        <f t="shared" si="6"/>
        <v>847</v>
      </c>
      <c r="S35" s="4">
        <f t="shared" si="7"/>
        <v>7200</v>
      </c>
      <c r="T35" s="6">
        <f>R35/S35</f>
        <v>0.11763888888888889</v>
      </c>
      <c r="V35" s="71">
        <f>AVERAGE(H34:H35)</f>
        <v>52.4</v>
      </c>
      <c r="W35" s="6">
        <f>AVERAGE(N34:N35)</f>
        <v>0</v>
      </c>
      <c r="X35" s="4">
        <v>34</v>
      </c>
    </row>
    <row r="36" spans="1:29" x14ac:dyDescent="0.25">
      <c r="A36" s="1">
        <v>65</v>
      </c>
      <c r="B36" s="1">
        <v>19</v>
      </c>
      <c r="C36" s="1">
        <v>3</v>
      </c>
      <c r="D36" s="1">
        <v>2014</v>
      </c>
      <c r="E36" s="1">
        <v>512</v>
      </c>
      <c r="F36" s="1">
        <v>14</v>
      </c>
      <c r="G36" s="1">
        <v>0</v>
      </c>
      <c r="H36" s="1">
        <v>1016.1</v>
      </c>
      <c r="I36" s="1">
        <v>2400</v>
      </c>
      <c r="J36" s="1">
        <v>1383.9</v>
      </c>
      <c r="K36" s="1">
        <v>0</v>
      </c>
      <c r="L36" s="1">
        <v>2400</v>
      </c>
      <c r="M36" s="1">
        <v>0</v>
      </c>
      <c r="N36" s="1">
        <v>0</v>
      </c>
      <c r="O36" s="1">
        <v>6.0000000000000001E-3</v>
      </c>
      <c r="P36" s="1">
        <v>1016.1</v>
      </c>
      <c r="Q36" s="1"/>
      <c r="R36" s="1">
        <f t="shared" si="6"/>
        <v>540</v>
      </c>
      <c r="S36" s="1">
        <f t="shared" si="7"/>
        <v>7200</v>
      </c>
      <c r="T36" s="3">
        <f>R36/S36</f>
        <v>7.4999999999999997E-2</v>
      </c>
      <c r="U36" s="1"/>
      <c r="V36" s="44">
        <f>AVERAGE(H35:H36)</f>
        <v>520.15</v>
      </c>
      <c r="W36" s="3">
        <f>AVERAGE(N35:N36)</f>
        <v>0</v>
      </c>
      <c r="X36" s="4">
        <v>35</v>
      </c>
    </row>
    <row r="38" spans="1:29" x14ac:dyDescent="0.25">
      <c r="V38" s="71"/>
      <c r="W38" s="6"/>
    </row>
    <row r="39" spans="1:29" x14ac:dyDescent="0.25">
      <c r="H39" s="4" t="s">
        <v>15</v>
      </c>
      <c r="V39" s="71"/>
      <c r="W39" s="6"/>
    </row>
    <row r="40" spans="1:29" x14ac:dyDescent="0.25">
      <c r="V40" s="71"/>
      <c r="W40" s="6"/>
    </row>
    <row r="41" spans="1:29" x14ac:dyDescent="0.25">
      <c r="A41" s="4">
        <v>65</v>
      </c>
      <c r="B41" s="4">
        <v>2</v>
      </c>
      <c r="C41" s="4">
        <v>4</v>
      </c>
      <c r="D41" s="4">
        <v>2014</v>
      </c>
      <c r="E41" s="4">
        <v>2</v>
      </c>
      <c r="F41" s="4">
        <v>60</v>
      </c>
      <c r="G41" s="4">
        <v>30</v>
      </c>
      <c r="H41" s="4">
        <v>170.7</v>
      </c>
      <c r="I41" s="4">
        <v>210.1</v>
      </c>
      <c r="J41" s="4">
        <v>38.799999999999997</v>
      </c>
      <c r="K41" s="4">
        <v>26.4</v>
      </c>
      <c r="L41" s="4">
        <v>297.2</v>
      </c>
      <c r="M41" s="4">
        <v>0</v>
      </c>
      <c r="N41" s="4">
        <v>0.747</v>
      </c>
      <c r="O41" s="4">
        <v>0.28599999999999998</v>
      </c>
      <c r="P41" s="4">
        <v>170.7</v>
      </c>
      <c r="V41" s="71">
        <f t="shared" si="3"/>
        <v>170.7</v>
      </c>
      <c r="W41" s="6">
        <f>AVERAGE(N39:N41)</f>
        <v>0.747</v>
      </c>
      <c r="X41" s="4">
        <v>1</v>
      </c>
      <c r="AC41" s="6"/>
    </row>
    <row r="42" spans="1:29" x14ac:dyDescent="0.25">
      <c r="A42" s="4">
        <v>65</v>
      </c>
      <c r="B42" s="4">
        <v>3</v>
      </c>
      <c r="C42" s="4">
        <v>4</v>
      </c>
      <c r="D42" s="4">
        <v>2014</v>
      </c>
      <c r="E42" s="4">
        <v>2</v>
      </c>
      <c r="F42" s="4">
        <v>60</v>
      </c>
      <c r="G42" s="4">
        <v>30</v>
      </c>
      <c r="H42" s="4">
        <v>124.2</v>
      </c>
      <c r="I42" s="4">
        <v>139.5</v>
      </c>
      <c r="J42" s="4">
        <v>14.7</v>
      </c>
      <c r="K42" s="4">
        <v>21.5</v>
      </c>
      <c r="L42" s="4">
        <v>227.6</v>
      </c>
      <c r="M42" s="4">
        <v>0</v>
      </c>
      <c r="N42" s="4">
        <v>1.9730000000000001</v>
      </c>
      <c r="O42" s="4">
        <v>0.43</v>
      </c>
      <c r="P42" s="4">
        <v>124.2</v>
      </c>
      <c r="V42" s="71">
        <f t="shared" si="3"/>
        <v>147.44999999999999</v>
      </c>
      <c r="W42" s="6">
        <f t="shared" si="4"/>
        <v>1.36</v>
      </c>
      <c r="X42" s="4">
        <v>2</v>
      </c>
      <c r="AC42" s="6"/>
    </row>
    <row r="43" spans="1:29" x14ac:dyDescent="0.25">
      <c r="A43" s="1">
        <v>65</v>
      </c>
      <c r="B43" s="1">
        <v>4</v>
      </c>
      <c r="C43" s="1">
        <v>4</v>
      </c>
      <c r="D43" s="1">
        <v>2014</v>
      </c>
      <c r="E43" s="1">
        <v>2</v>
      </c>
      <c r="F43" s="1">
        <v>60</v>
      </c>
      <c r="G43" s="1">
        <v>30</v>
      </c>
      <c r="H43" s="1">
        <v>107.9</v>
      </c>
      <c r="I43" s="1">
        <v>126</v>
      </c>
      <c r="J43" s="1">
        <v>17.600000000000001</v>
      </c>
      <c r="K43" s="1">
        <v>24.5</v>
      </c>
      <c r="L43" s="1">
        <v>211.7</v>
      </c>
      <c r="M43" s="1">
        <v>0</v>
      </c>
      <c r="N43" s="1">
        <v>1.6479999999999999</v>
      </c>
      <c r="O43" s="1">
        <v>0.47599999999999998</v>
      </c>
      <c r="P43" s="1">
        <v>107.9</v>
      </c>
      <c r="Q43" s="1"/>
      <c r="R43" s="1">
        <f t="shared" ref="R43:R67" si="8">F41+F42+F43</f>
        <v>180</v>
      </c>
      <c r="S43" s="1">
        <f t="shared" ref="S43:S67" si="9">I41+I42+I43</f>
        <v>475.6</v>
      </c>
      <c r="T43" s="3">
        <f t="shared" ref="T43:T67" si="10">R43/S43</f>
        <v>0.37846930193439865</v>
      </c>
      <c r="U43" s="1"/>
      <c r="V43" s="44">
        <f t="shared" si="3"/>
        <v>134.26666666666665</v>
      </c>
      <c r="W43" s="3">
        <f t="shared" si="4"/>
        <v>1.4560000000000002</v>
      </c>
      <c r="X43" s="4">
        <v>3</v>
      </c>
      <c r="AC43" s="6"/>
    </row>
    <row r="44" spans="1:29" x14ac:dyDescent="0.25">
      <c r="A44" s="4">
        <v>65</v>
      </c>
      <c r="B44" s="4">
        <v>5</v>
      </c>
      <c r="C44" s="4">
        <v>4</v>
      </c>
      <c r="D44" s="4">
        <v>2014</v>
      </c>
      <c r="E44" s="4">
        <v>2</v>
      </c>
      <c r="F44" s="4">
        <v>60</v>
      </c>
      <c r="G44" s="4">
        <v>30</v>
      </c>
      <c r="H44" s="4">
        <v>231.4</v>
      </c>
      <c r="I44" s="4">
        <v>295.60000000000002</v>
      </c>
      <c r="J44" s="4">
        <v>63.5</v>
      </c>
      <c r="K44" s="4">
        <v>24.1</v>
      </c>
      <c r="L44" s="4">
        <v>381.2</v>
      </c>
      <c r="M44" s="4">
        <v>0</v>
      </c>
      <c r="N44" s="4">
        <v>0.45700000000000002</v>
      </c>
      <c r="O44" s="4">
        <v>0.20300000000000001</v>
      </c>
      <c r="P44" s="4">
        <v>231.4</v>
      </c>
      <c r="R44" s="4">
        <f t="shared" si="8"/>
        <v>180</v>
      </c>
      <c r="S44" s="4">
        <f t="shared" si="9"/>
        <v>561.1</v>
      </c>
      <c r="T44" s="6">
        <f t="shared" si="10"/>
        <v>0.32079843165211192</v>
      </c>
      <c r="V44" s="71">
        <f t="shared" si="3"/>
        <v>154.5</v>
      </c>
      <c r="W44" s="6">
        <f t="shared" si="4"/>
        <v>1.3593333333333335</v>
      </c>
      <c r="X44" s="4">
        <v>4</v>
      </c>
      <c r="AC44" s="6"/>
    </row>
    <row r="45" spans="1:29" x14ac:dyDescent="0.25">
      <c r="A45" s="4">
        <v>65</v>
      </c>
      <c r="B45" s="4">
        <v>6</v>
      </c>
      <c r="C45" s="4">
        <v>4</v>
      </c>
      <c r="D45" s="4">
        <v>2014</v>
      </c>
      <c r="E45" s="4">
        <v>2</v>
      </c>
      <c r="F45" s="4">
        <v>60</v>
      </c>
      <c r="G45" s="4">
        <v>30</v>
      </c>
      <c r="H45" s="4">
        <v>126.6</v>
      </c>
      <c r="I45" s="4">
        <v>150.1</v>
      </c>
      <c r="J45" s="4">
        <v>22.8</v>
      </c>
      <c r="K45" s="4">
        <v>22.6</v>
      </c>
      <c r="L45" s="4">
        <v>234</v>
      </c>
      <c r="M45" s="4">
        <v>0</v>
      </c>
      <c r="N45" s="4">
        <v>1.272</v>
      </c>
      <c r="O45" s="4">
        <v>0.4</v>
      </c>
      <c r="P45" s="4">
        <v>126.6</v>
      </c>
      <c r="R45" s="4">
        <f t="shared" si="8"/>
        <v>180</v>
      </c>
      <c r="S45" s="4">
        <f t="shared" si="9"/>
        <v>571.70000000000005</v>
      </c>
      <c r="T45" s="6">
        <f t="shared" si="10"/>
        <v>0.31485044603813184</v>
      </c>
      <c r="V45" s="71">
        <f t="shared" si="3"/>
        <v>155.29999999999998</v>
      </c>
      <c r="W45" s="6">
        <f t="shared" si="4"/>
        <v>1.1256666666666666</v>
      </c>
      <c r="X45" s="4">
        <v>5</v>
      </c>
      <c r="AC45" s="6"/>
    </row>
    <row r="46" spans="1:29" x14ac:dyDescent="0.25">
      <c r="A46" s="1">
        <v>65</v>
      </c>
      <c r="B46" s="1">
        <v>7</v>
      </c>
      <c r="C46" s="1">
        <v>4</v>
      </c>
      <c r="D46" s="1">
        <v>2014</v>
      </c>
      <c r="E46" s="1">
        <v>2</v>
      </c>
      <c r="F46" s="1">
        <v>60</v>
      </c>
      <c r="G46" s="1">
        <v>30</v>
      </c>
      <c r="H46" s="1">
        <v>97.3</v>
      </c>
      <c r="I46" s="1">
        <v>125.8</v>
      </c>
      <c r="J46" s="1">
        <v>27.9</v>
      </c>
      <c r="K46" s="1">
        <v>23.9</v>
      </c>
      <c r="L46" s="1">
        <v>209.3</v>
      </c>
      <c r="M46" s="1">
        <v>0</v>
      </c>
      <c r="N46" s="1">
        <v>1.0389999999999999</v>
      </c>
      <c r="O46" s="1">
        <v>0.47699999999999998</v>
      </c>
      <c r="P46" s="1">
        <v>97.3</v>
      </c>
      <c r="Q46" s="1"/>
      <c r="R46" s="1">
        <f t="shared" si="8"/>
        <v>180</v>
      </c>
      <c r="S46" s="1">
        <f t="shared" si="9"/>
        <v>571.5</v>
      </c>
      <c r="T46" s="3">
        <f t="shared" si="10"/>
        <v>0.31496062992125984</v>
      </c>
      <c r="U46" s="1"/>
      <c r="V46" s="44">
        <f t="shared" si="3"/>
        <v>151.76666666666668</v>
      </c>
      <c r="W46" s="3">
        <f t="shared" si="4"/>
        <v>0.92266666666666663</v>
      </c>
      <c r="X46" s="4">
        <v>6</v>
      </c>
      <c r="AC46" s="6"/>
    </row>
    <row r="47" spans="1:29" x14ac:dyDescent="0.25">
      <c r="A47" s="4">
        <v>65</v>
      </c>
      <c r="B47" s="4">
        <v>8</v>
      </c>
      <c r="C47" s="4">
        <v>4</v>
      </c>
      <c r="D47" s="4">
        <v>2014</v>
      </c>
      <c r="E47" s="4">
        <v>4</v>
      </c>
      <c r="F47" s="4">
        <v>120</v>
      </c>
      <c r="G47" s="4">
        <v>30</v>
      </c>
      <c r="H47" s="4">
        <v>303.7</v>
      </c>
      <c r="I47" s="4">
        <v>503</v>
      </c>
      <c r="J47" s="4">
        <v>198.7</v>
      </c>
      <c r="K47" s="4">
        <v>36.1</v>
      </c>
      <c r="L47" s="4">
        <v>592.29999999999995</v>
      </c>
      <c r="M47" s="4">
        <v>0</v>
      </c>
      <c r="N47" s="4">
        <v>0.14599999999999999</v>
      </c>
      <c r="O47" s="4">
        <v>0.23899999999999999</v>
      </c>
      <c r="P47" s="4">
        <v>303.7</v>
      </c>
      <c r="R47" s="4">
        <f t="shared" si="8"/>
        <v>240</v>
      </c>
      <c r="S47" s="4">
        <f t="shared" si="9"/>
        <v>778.9</v>
      </c>
      <c r="T47" s="6">
        <f t="shared" si="10"/>
        <v>0.30812684555141867</v>
      </c>
      <c r="V47" s="71">
        <f t="shared" si="3"/>
        <v>175.86666666666665</v>
      </c>
      <c r="W47" s="6">
        <f t="shared" si="4"/>
        <v>0.81899999999999995</v>
      </c>
      <c r="X47" s="4">
        <v>7</v>
      </c>
      <c r="AC47" s="6"/>
    </row>
    <row r="48" spans="1:29" x14ac:dyDescent="0.25">
      <c r="A48" s="4">
        <v>65</v>
      </c>
      <c r="B48" s="4">
        <v>9</v>
      </c>
      <c r="C48" s="4">
        <v>4</v>
      </c>
      <c r="D48" s="4">
        <v>2014</v>
      </c>
      <c r="E48" s="4">
        <v>4</v>
      </c>
      <c r="F48" s="4">
        <v>120</v>
      </c>
      <c r="G48" s="4">
        <v>30</v>
      </c>
      <c r="H48" s="4">
        <v>368.4</v>
      </c>
      <c r="I48" s="4">
        <v>472.7</v>
      </c>
      <c r="J48" s="4">
        <v>103.7</v>
      </c>
      <c r="K48" s="4">
        <v>21.4</v>
      </c>
      <c r="L48" s="4">
        <v>560</v>
      </c>
      <c r="M48" s="4">
        <v>0</v>
      </c>
      <c r="N48" s="4">
        <v>0.28000000000000003</v>
      </c>
      <c r="O48" s="4">
        <v>0.254</v>
      </c>
      <c r="P48" s="4">
        <v>368.4</v>
      </c>
      <c r="R48" s="4">
        <f t="shared" si="8"/>
        <v>300</v>
      </c>
      <c r="S48" s="4">
        <f t="shared" si="9"/>
        <v>1101.5</v>
      </c>
      <c r="T48" s="6">
        <f t="shared" si="10"/>
        <v>0.27235587834770769</v>
      </c>
      <c r="V48" s="71">
        <f t="shared" si="3"/>
        <v>256.46666666666664</v>
      </c>
      <c r="W48" s="6">
        <f t="shared" si="4"/>
        <v>0.48833333333333329</v>
      </c>
      <c r="X48" s="4">
        <v>8</v>
      </c>
      <c r="AC48" s="6"/>
    </row>
    <row r="49" spans="1:29" x14ac:dyDescent="0.25">
      <c r="A49" s="4">
        <v>65</v>
      </c>
      <c r="B49" s="4">
        <v>11</v>
      </c>
      <c r="C49" s="4">
        <v>4</v>
      </c>
      <c r="D49" s="4">
        <v>2014</v>
      </c>
      <c r="E49" s="4">
        <v>4</v>
      </c>
      <c r="F49" s="4">
        <v>120</v>
      </c>
      <c r="G49" s="4">
        <v>30</v>
      </c>
      <c r="H49" s="4">
        <v>501.9</v>
      </c>
      <c r="I49" s="4">
        <v>736.3</v>
      </c>
      <c r="J49" s="4">
        <v>233.8</v>
      </c>
      <c r="K49" s="4">
        <v>22.1</v>
      </c>
      <c r="L49" s="4">
        <v>828.7</v>
      </c>
      <c r="M49" s="4">
        <v>0</v>
      </c>
      <c r="N49" s="4">
        <v>0.124</v>
      </c>
      <c r="O49" s="4">
        <v>0.16300000000000001</v>
      </c>
      <c r="P49" s="4">
        <v>501.9</v>
      </c>
      <c r="R49" s="4">
        <f t="shared" si="8"/>
        <v>360</v>
      </c>
      <c r="S49" s="4">
        <f t="shared" si="9"/>
        <v>1712</v>
      </c>
      <c r="T49" s="6">
        <f t="shared" si="10"/>
        <v>0.2102803738317757</v>
      </c>
      <c r="V49" s="71">
        <f t="shared" si="3"/>
        <v>391.33333333333331</v>
      </c>
      <c r="W49" s="6">
        <f t="shared" si="4"/>
        <v>0.18333333333333335</v>
      </c>
      <c r="X49" s="4">
        <v>9</v>
      </c>
    </row>
    <row r="50" spans="1:29" x14ac:dyDescent="0.25">
      <c r="A50" s="4">
        <v>65</v>
      </c>
      <c r="B50" s="4">
        <v>12</v>
      </c>
      <c r="C50" s="4">
        <v>4</v>
      </c>
      <c r="D50" s="4">
        <v>2014</v>
      </c>
      <c r="E50" s="4">
        <v>4</v>
      </c>
      <c r="F50" s="4">
        <v>120</v>
      </c>
      <c r="G50" s="4">
        <v>30</v>
      </c>
      <c r="H50" s="4">
        <v>171.6</v>
      </c>
      <c r="I50" s="4">
        <v>242.4</v>
      </c>
      <c r="J50" s="4">
        <v>70.2</v>
      </c>
      <c r="K50" s="4">
        <v>21.1</v>
      </c>
      <c r="L50" s="4">
        <v>330.5</v>
      </c>
      <c r="M50" s="4">
        <v>0</v>
      </c>
      <c r="N50" s="4">
        <v>0.41299999999999998</v>
      </c>
      <c r="O50" s="4">
        <v>0.495</v>
      </c>
      <c r="P50" s="4">
        <v>171.6</v>
      </c>
      <c r="R50" s="4">
        <f t="shared" si="8"/>
        <v>360</v>
      </c>
      <c r="S50" s="4">
        <f t="shared" si="9"/>
        <v>1451.4</v>
      </c>
      <c r="T50" s="6">
        <f t="shared" si="10"/>
        <v>0.24803637866887143</v>
      </c>
      <c r="V50" s="71">
        <f t="shared" si="3"/>
        <v>347.29999999999995</v>
      </c>
      <c r="W50" s="6">
        <f t="shared" si="4"/>
        <v>0.27233333333333332</v>
      </c>
      <c r="X50" s="4">
        <v>10</v>
      </c>
    </row>
    <row r="51" spans="1:29" x14ac:dyDescent="0.25">
      <c r="A51" s="1">
        <v>65</v>
      </c>
      <c r="B51" s="1">
        <v>13</v>
      </c>
      <c r="C51" s="1">
        <v>4</v>
      </c>
      <c r="D51" s="1">
        <v>2014</v>
      </c>
      <c r="E51" s="1">
        <v>4</v>
      </c>
      <c r="F51" s="1">
        <v>120</v>
      </c>
      <c r="G51" s="1">
        <v>30</v>
      </c>
      <c r="H51" s="1">
        <v>199.5</v>
      </c>
      <c r="I51" s="1">
        <v>252.4</v>
      </c>
      <c r="J51" s="1">
        <v>52.3</v>
      </c>
      <c r="K51" s="1">
        <v>21.1</v>
      </c>
      <c r="L51" s="1">
        <v>337</v>
      </c>
      <c r="M51" s="1">
        <v>0</v>
      </c>
      <c r="N51" s="1">
        <v>0.55500000000000005</v>
      </c>
      <c r="O51" s="1">
        <v>0.47499999999999998</v>
      </c>
      <c r="P51" s="1">
        <v>199.5</v>
      </c>
      <c r="Q51" s="1"/>
      <c r="R51" s="1">
        <f t="shared" si="8"/>
        <v>360</v>
      </c>
      <c r="S51" s="1">
        <f t="shared" si="9"/>
        <v>1231.0999999999999</v>
      </c>
      <c r="T51" s="3">
        <f t="shared" si="10"/>
        <v>0.29242141174559338</v>
      </c>
      <c r="U51" s="1"/>
      <c r="V51" s="44">
        <f t="shared" si="3"/>
        <v>291</v>
      </c>
      <c r="W51" s="3">
        <f t="shared" si="4"/>
        <v>0.36400000000000005</v>
      </c>
      <c r="X51" s="4">
        <v>11</v>
      </c>
    </row>
    <row r="52" spans="1:29" x14ac:dyDescent="0.25">
      <c r="A52" s="4">
        <v>65</v>
      </c>
      <c r="B52" s="4">
        <v>18</v>
      </c>
      <c r="C52" s="4">
        <v>4</v>
      </c>
      <c r="D52" s="4">
        <v>2014</v>
      </c>
      <c r="E52" s="4">
        <v>8</v>
      </c>
      <c r="F52" s="4">
        <v>240</v>
      </c>
      <c r="G52" s="4">
        <v>30</v>
      </c>
      <c r="H52" s="4">
        <v>263.10000000000002</v>
      </c>
      <c r="I52" s="4">
        <v>494.3</v>
      </c>
      <c r="J52" s="4">
        <v>230.6</v>
      </c>
      <c r="K52" s="4">
        <v>21.4</v>
      </c>
      <c r="L52" s="4">
        <v>584.1</v>
      </c>
      <c r="M52" s="4">
        <v>0</v>
      </c>
      <c r="N52" s="4">
        <v>0.126</v>
      </c>
      <c r="O52" s="4">
        <v>0.48599999999999999</v>
      </c>
      <c r="P52" s="4">
        <v>263.10000000000002</v>
      </c>
      <c r="R52" s="4">
        <f t="shared" si="8"/>
        <v>480</v>
      </c>
      <c r="S52" s="4">
        <f t="shared" si="9"/>
        <v>989.1</v>
      </c>
      <c r="T52" s="6">
        <f t="shared" si="10"/>
        <v>0.48528965726417955</v>
      </c>
      <c r="V52" s="71">
        <f t="shared" si="3"/>
        <v>211.4</v>
      </c>
      <c r="W52" s="6">
        <f t="shared" si="4"/>
        <v>0.36466666666666664</v>
      </c>
      <c r="X52" s="4">
        <v>12</v>
      </c>
      <c r="AA52" s="1">
        <v>180</v>
      </c>
      <c r="AB52" s="1">
        <v>571.5</v>
      </c>
      <c r="AC52" s="3">
        <f>AA52/AB52</f>
        <v>0.31496062992125984</v>
      </c>
    </row>
    <row r="53" spans="1:29" x14ac:dyDescent="0.25">
      <c r="A53" s="4">
        <v>65</v>
      </c>
      <c r="B53" s="4">
        <v>19</v>
      </c>
      <c r="C53" s="4">
        <v>4</v>
      </c>
      <c r="D53" s="4">
        <v>2014</v>
      </c>
      <c r="E53" s="4">
        <v>8</v>
      </c>
      <c r="F53" s="4">
        <v>240</v>
      </c>
      <c r="G53" s="4">
        <v>30</v>
      </c>
      <c r="H53" s="4">
        <v>397.4</v>
      </c>
      <c r="I53" s="4">
        <v>781.1</v>
      </c>
      <c r="J53" s="4">
        <v>383</v>
      </c>
      <c r="K53" s="4">
        <v>22.4</v>
      </c>
      <c r="L53" s="4">
        <v>868.8</v>
      </c>
      <c r="M53" s="4">
        <v>0</v>
      </c>
      <c r="N53" s="4">
        <v>7.5999999999999998E-2</v>
      </c>
      <c r="O53" s="4">
        <v>0.307</v>
      </c>
      <c r="P53" s="4">
        <v>397.4</v>
      </c>
      <c r="R53" s="4">
        <f t="shared" si="8"/>
        <v>600</v>
      </c>
      <c r="S53" s="4">
        <f t="shared" si="9"/>
        <v>1527.8000000000002</v>
      </c>
      <c r="T53" s="6">
        <f t="shared" si="10"/>
        <v>0.39272156041366668</v>
      </c>
      <c r="V53" s="71">
        <f t="shared" si="3"/>
        <v>286.66666666666669</v>
      </c>
      <c r="W53" s="6">
        <f t="shared" si="4"/>
        <v>0.25233333333333335</v>
      </c>
      <c r="X53" s="4">
        <v>13</v>
      </c>
      <c r="AA53" s="1">
        <v>360</v>
      </c>
      <c r="AB53" s="1">
        <v>1231.0999999999999</v>
      </c>
      <c r="AC53" s="3">
        <f t="shared" ref="AC53:AC59" si="11">AA53/AB53</f>
        <v>0.29242141174559338</v>
      </c>
    </row>
    <row r="54" spans="1:29" x14ac:dyDescent="0.25">
      <c r="A54" s="4">
        <v>65</v>
      </c>
      <c r="B54" s="4">
        <v>20</v>
      </c>
      <c r="C54" s="4">
        <v>4</v>
      </c>
      <c r="D54" s="4">
        <v>2014</v>
      </c>
      <c r="E54" s="4">
        <v>8</v>
      </c>
      <c r="F54" s="4">
        <v>240</v>
      </c>
      <c r="G54" s="4">
        <v>30</v>
      </c>
      <c r="H54" s="4">
        <v>373</v>
      </c>
      <c r="I54" s="4">
        <v>622.4</v>
      </c>
      <c r="J54" s="4">
        <v>248.9</v>
      </c>
      <c r="K54" s="4">
        <v>22</v>
      </c>
      <c r="L54" s="4">
        <v>707.6</v>
      </c>
      <c r="M54" s="4">
        <v>0</v>
      </c>
      <c r="N54" s="4">
        <v>0.11700000000000001</v>
      </c>
      <c r="O54" s="4">
        <v>0.38600000000000001</v>
      </c>
      <c r="P54" s="4">
        <v>373</v>
      </c>
      <c r="R54" s="4">
        <f t="shared" si="8"/>
        <v>720</v>
      </c>
      <c r="S54" s="4">
        <f t="shared" si="9"/>
        <v>1897.8000000000002</v>
      </c>
      <c r="T54" s="6">
        <f t="shared" si="10"/>
        <v>0.37938665823585199</v>
      </c>
      <c r="V54" s="71">
        <f t="shared" si="3"/>
        <v>344.5</v>
      </c>
      <c r="W54" s="6">
        <f t="shared" si="4"/>
        <v>0.10633333333333334</v>
      </c>
      <c r="X54" s="4">
        <v>14</v>
      </c>
      <c r="AA54" s="1">
        <v>720</v>
      </c>
      <c r="AB54" s="1">
        <v>2011.8</v>
      </c>
      <c r="AC54" s="3">
        <f t="shared" si="11"/>
        <v>0.35788845809722636</v>
      </c>
    </row>
    <row r="55" spans="1:29" x14ac:dyDescent="0.25">
      <c r="A55" s="1">
        <v>65</v>
      </c>
      <c r="B55" s="1">
        <v>21</v>
      </c>
      <c r="C55" s="1">
        <v>4</v>
      </c>
      <c r="D55" s="1">
        <v>2014</v>
      </c>
      <c r="E55" s="1">
        <v>8</v>
      </c>
      <c r="F55" s="1">
        <v>240</v>
      </c>
      <c r="G55" s="1">
        <v>30</v>
      </c>
      <c r="H55" s="1">
        <v>345</v>
      </c>
      <c r="I55" s="1">
        <v>608.29999999999995</v>
      </c>
      <c r="J55" s="1">
        <v>262.7</v>
      </c>
      <c r="K55" s="1">
        <v>21.6</v>
      </c>
      <c r="L55" s="1">
        <v>693.8</v>
      </c>
      <c r="M55" s="1">
        <v>0</v>
      </c>
      <c r="N55" s="1">
        <v>0.11</v>
      </c>
      <c r="O55" s="1">
        <v>0.39500000000000002</v>
      </c>
      <c r="P55" s="1">
        <v>345</v>
      </c>
      <c r="Q55" s="1"/>
      <c r="R55" s="1">
        <f t="shared" si="8"/>
        <v>720</v>
      </c>
      <c r="S55" s="1">
        <f t="shared" si="9"/>
        <v>2011.8</v>
      </c>
      <c r="T55" s="3">
        <f t="shared" si="10"/>
        <v>0.35788845809722636</v>
      </c>
      <c r="U55" s="1"/>
      <c r="V55" s="44">
        <f t="shared" si="3"/>
        <v>371.8</v>
      </c>
      <c r="W55" s="3">
        <f t="shared" si="4"/>
        <v>0.10099999999999999</v>
      </c>
      <c r="X55" s="4">
        <v>15</v>
      </c>
      <c r="AA55" s="1">
        <v>1440</v>
      </c>
      <c r="AB55" s="1">
        <v>2972.5</v>
      </c>
      <c r="AC55" s="3">
        <f t="shared" si="11"/>
        <v>0.48444070647603027</v>
      </c>
    </row>
    <row r="56" spans="1:29" x14ac:dyDescent="0.25">
      <c r="A56" s="4">
        <v>65</v>
      </c>
      <c r="B56" s="4">
        <v>22</v>
      </c>
      <c r="C56" s="4">
        <v>4</v>
      </c>
      <c r="D56" s="4">
        <v>2014</v>
      </c>
      <c r="E56" s="4">
        <v>16</v>
      </c>
      <c r="F56" s="4">
        <v>480</v>
      </c>
      <c r="G56" s="4">
        <v>30</v>
      </c>
      <c r="H56" s="4">
        <v>279.5</v>
      </c>
      <c r="I56" s="4">
        <v>942.8</v>
      </c>
      <c r="J56" s="4">
        <v>662.7</v>
      </c>
      <c r="K56" s="4">
        <v>22.4</v>
      </c>
      <c r="L56" s="4">
        <v>1028.5999999999999</v>
      </c>
      <c r="M56" s="4">
        <v>0</v>
      </c>
      <c r="N56" s="4">
        <v>4.3999999999999997E-2</v>
      </c>
      <c r="O56" s="4">
        <v>0.50900000000000001</v>
      </c>
      <c r="P56" s="4">
        <v>279.5</v>
      </c>
      <c r="R56" s="4">
        <f t="shared" si="8"/>
        <v>960</v>
      </c>
      <c r="S56" s="4">
        <f t="shared" si="9"/>
        <v>2173.5</v>
      </c>
      <c r="T56" s="6">
        <f t="shared" si="10"/>
        <v>0.4416839199447895</v>
      </c>
      <c r="V56" s="71">
        <f t="shared" si="3"/>
        <v>332.5</v>
      </c>
      <c r="W56" s="6">
        <f t="shared" si="4"/>
        <v>9.0333333333333335E-2</v>
      </c>
      <c r="X56" s="4">
        <v>16</v>
      </c>
      <c r="AA56" s="1">
        <v>1892</v>
      </c>
      <c r="AB56" s="1">
        <v>7200</v>
      </c>
      <c r="AC56" s="3">
        <f t="shared" si="11"/>
        <v>0.26277777777777778</v>
      </c>
    </row>
    <row r="57" spans="1:29" x14ac:dyDescent="0.25">
      <c r="A57" s="4">
        <v>65</v>
      </c>
      <c r="B57" s="4">
        <v>23</v>
      </c>
      <c r="C57" s="4">
        <v>4</v>
      </c>
      <c r="D57" s="4">
        <v>2014</v>
      </c>
      <c r="E57" s="4">
        <v>16</v>
      </c>
      <c r="F57" s="4">
        <v>480</v>
      </c>
      <c r="G57" s="4">
        <v>30</v>
      </c>
      <c r="H57" s="4">
        <v>349.3</v>
      </c>
      <c r="I57" s="4">
        <v>1077</v>
      </c>
      <c r="J57" s="4">
        <v>727</v>
      </c>
      <c r="K57" s="4">
        <v>20.7</v>
      </c>
      <c r="L57" s="4">
        <v>1164.5999999999999</v>
      </c>
      <c r="M57" s="4">
        <v>1</v>
      </c>
      <c r="N57" s="4">
        <v>0.04</v>
      </c>
      <c r="O57" s="4">
        <v>0.44600000000000001</v>
      </c>
      <c r="P57" s="4">
        <v>349.3</v>
      </c>
      <c r="R57" s="4">
        <f t="shared" si="8"/>
        <v>1200</v>
      </c>
      <c r="S57" s="4">
        <f t="shared" si="9"/>
        <v>2628.1</v>
      </c>
      <c r="T57" s="6">
        <f t="shared" si="10"/>
        <v>0.45660362999885851</v>
      </c>
      <c r="V57" s="71">
        <f t="shared" si="3"/>
        <v>324.59999999999997</v>
      </c>
      <c r="W57" s="6">
        <f t="shared" si="4"/>
        <v>6.4666666666666664E-2</v>
      </c>
      <c r="X57" s="4">
        <v>17</v>
      </c>
      <c r="AA57" s="1">
        <v>1152</v>
      </c>
      <c r="AB57" s="1">
        <v>7200</v>
      </c>
      <c r="AC57" s="3">
        <f t="shared" si="11"/>
        <v>0.16</v>
      </c>
    </row>
    <row r="58" spans="1:29" x14ac:dyDescent="0.25">
      <c r="A58" s="1">
        <v>65</v>
      </c>
      <c r="B58" s="1">
        <v>24</v>
      </c>
      <c r="C58" s="1">
        <v>4</v>
      </c>
      <c r="D58" s="1">
        <v>2014</v>
      </c>
      <c r="E58" s="1">
        <v>16</v>
      </c>
      <c r="F58" s="1">
        <v>480</v>
      </c>
      <c r="G58" s="1">
        <v>30</v>
      </c>
      <c r="H58" s="1">
        <v>283.89999999999998</v>
      </c>
      <c r="I58" s="1">
        <v>952.7</v>
      </c>
      <c r="J58" s="1">
        <v>668.3</v>
      </c>
      <c r="K58" s="1">
        <v>22.4</v>
      </c>
      <c r="L58" s="1">
        <v>1038.9000000000001</v>
      </c>
      <c r="M58" s="1">
        <v>0</v>
      </c>
      <c r="N58" s="1">
        <v>4.2999999999999997E-2</v>
      </c>
      <c r="O58" s="1">
        <v>0.504</v>
      </c>
      <c r="P58" s="1">
        <v>283.89999999999998</v>
      </c>
      <c r="Q58" s="1"/>
      <c r="R58" s="1">
        <f t="shared" si="8"/>
        <v>1440</v>
      </c>
      <c r="S58" s="1">
        <f t="shared" si="9"/>
        <v>2972.5</v>
      </c>
      <c r="T58" s="3">
        <f t="shared" si="10"/>
        <v>0.48444070647603027</v>
      </c>
      <c r="U58" s="1"/>
      <c r="V58" s="44">
        <f t="shared" si="3"/>
        <v>304.23333333333329</v>
      </c>
      <c r="W58" s="3">
        <f t="shared" si="4"/>
        <v>4.2333333333333334E-2</v>
      </c>
      <c r="X58" s="4">
        <v>18</v>
      </c>
      <c r="AA58" s="1">
        <v>832</v>
      </c>
      <c r="AB58" s="1">
        <v>7200</v>
      </c>
      <c r="AC58" s="3">
        <f t="shared" si="11"/>
        <v>0.11555555555555555</v>
      </c>
    </row>
    <row r="59" spans="1:29" x14ac:dyDescent="0.25">
      <c r="A59" s="4">
        <v>65</v>
      </c>
      <c r="B59" s="4">
        <v>25</v>
      </c>
      <c r="C59" s="4">
        <v>4</v>
      </c>
      <c r="D59" s="4">
        <v>2014</v>
      </c>
      <c r="E59" s="4">
        <v>32</v>
      </c>
      <c r="F59" s="4">
        <v>945</v>
      </c>
      <c r="G59" s="4">
        <v>29</v>
      </c>
      <c r="H59" s="4">
        <v>77.8</v>
      </c>
      <c r="I59" s="4">
        <v>2400</v>
      </c>
      <c r="J59" s="4">
        <v>2321.6</v>
      </c>
      <c r="K59" s="4">
        <v>0.3</v>
      </c>
      <c r="L59" s="4">
        <v>2489.1999999999998</v>
      </c>
      <c r="M59" s="4">
        <v>27</v>
      </c>
      <c r="N59" s="4">
        <v>1.2E-2</v>
      </c>
      <c r="O59" s="4">
        <v>0.39400000000000002</v>
      </c>
      <c r="P59" s="4">
        <v>77.8</v>
      </c>
      <c r="R59" s="4">
        <f t="shared" si="8"/>
        <v>1905</v>
      </c>
      <c r="S59" s="4">
        <f t="shared" si="9"/>
        <v>4429.7</v>
      </c>
      <c r="T59" s="6">
        <f t="shared" si="10"/>
        <v>0.43005169650314923</v>
      </c>
      <c r="V59" s="71">
        <f t="shared" si="3"/>
        <v>237</v>
      </c>
      <c r="W59" s="6">
        <f t="shared" si="4"/>
        <v>3.1666666666666662E-2</v>
      </c>
      <c r="X59" s="4">
        <v>19</v>
      </c>
      <c r="AA59" s="1">
        <v>250</v>
      </c>
      <c r="AB59" s="1">
        <v>7200</v>
      </c>
      <c r="AC59" s="3">
        <f t="shared" si="11"/>
        <v>3.4722222222222224E-2</v>
      </c>
    </row>
    <row r="60" spans="1:29" x14ac:dyDescent="0.25">
      <c r="A60" s="4">
        <v>65</v>
      </c>
      <c r="B60" s="4">
        <v>26</v>
      </c>
      <c r="C60" s="4">
        <v>4</v>
      </c>
      <c r="D60" s="4">
        <v>2014</v>
      </c>
      <c r="E60" s="4">
        <v>32</v>
      </c>
      <c r="F60" s="4">
        <v>960</v>
      </c>
      <c r="G60" s="4">
        <v>30</v>
      </c>
      <c r="H60" s="4">
        <v>537</v>
      </c>
      <c r="I60" s="4">
        <v>2313.1999999999998</v>
      </c>
      <c r="J60" s="4">
        <v>1775.6</v>
      </c>
      <c r="K60" s="4">
        <v>21.5</v>
      </c>
      <c r="L60" s="4">
        <v>2399.1</v>
      </c>
      <c r="M60" s="4">
        <v>0</v>
      </c>
      <c r="N60" s="4">
        <v>1.6E-2</v>
      </c>
      <c r="O60" s="4">
        <v>0.41499999999999998</v>
      </c>
      <c r="P60" s="4">
        <v>537</v>
      </c>
      <c r="R60" s="4">
        <f t="shared" si="8"/>
        <v>2385</v>
      </c>
      <c r="S60" s="4">
        <f t="shared" si="9"/>
        <v>5665.9</v>
      </c>
      <c r="T60" s="6">
        <f t="shared" si="10"/>
        <v>0.42093930355283365</v>
      </c>
      <c r="V60" s="71">
        <f t="shared" si="3"/>
        <v>299.56666666666666</v>
      </c>
      <c r="W60" s="6">
        <f t="shared" si="4"/>
        <v>2.3666666666666666E-2</v>
      </c>
      <c r="X60" s="4">
        <v>20</v>
      </c>
      <c r="AA60" s="1"/>
      <c r="AB60" s="1"/>
      <c r="AC60" s="1"/>
    </row>
    <row r="61" spans="1:29" x14ac:dyDescent="0.25">
      <c r="A61" s="4">
        <v>65</v>
      </c>
      <c r="B61" s="4">
        <v>28</v>
      </c>
      <c r="C61" s="4">
        <v>4</v>
      </c>
      <c r="D61" s="4">
        <v>2014</v>
      </c>
      <c r="E61" s="4">
        <v>32</v>
      </c>
      <c r="F61" s="4">
        <v>708</v>
      </c>
      <c r="G61" s="4">
        <v>22</v>
      </c>
      <c r="H61" s="4">
        <v>947</v>
      </c>
      <c r="I61" s="4">
        <v>2400</v>
      </c>
      <c r="J61" s="4">
        <v>1452.6</v>
      </c>
      <c r="K61" s="4">
        <v>15</v>
      </c>
      <c r="L61" s="4">
        <v>2464.6999999999998</v>
      </c>
      <c r="M61" s="4">
        <v>0</v>
      </c>
      <c r="N61" s="4">
        <v>1.4999999999999999E-2</v>
      </c>
      <c r="O61" s="4">
        <v>0.29499999999999998</v>
      </c>
      <c r="P61" s="4">
        <v>947</v>
      </c>
      <c r="R61" s="4">
        <f t="shared" si="8"/>
        <v>2613</v>
      </c>
      <c r="S61" s="4">
        <f t="shared" si="9"/>
        <v>7113.2</v>
      </c>
      <c r="T61" s="6">
        <f t="shared" si="10"/>
        <v>0.36734521734240566</v>
      </c>
      <c r="V61" s="71">
        <f t="shared" si="3"/>
        <v>520.6</v>
      </c>
      <c r="W61" s="6">
        <f t="shared" si="4"/>
        <v>1.4333333333333332E-2</v>
      </c>
      <c r="X61" s="4">
        <v>21</v>
      </c>
    </row>
    <row r="62" spans="1:29" x14ac:dyDescent="0.25">
      <c r="A62" s="4">
        <v>65</v>
      </c>
      <c r="B62" s="4">
        <v>29</v>
      </c>
      <c r="C62" s="4">
        <v>4</v>
      </c>
      <c r="D62" s="4">
        <v>2014</v>
      </c>
      <c r="E62" s="4">
        <v>32</v>
      </c>
      <c r="F62" s="4">
        <v>608</v>
      </c>
      <c r="G62" s="4">
        <v>19</v>
      </c>
      <c r="H62" s="4">
        <v>915.1</v>
      </c>
      <c r="I62" s="4">
        <v>2400</v>
      </c>
      <c r="J62" s="4">
        <v>1484.5</v>
      </c>
      <c r="K62" s="4">
        <v>13.5</v>
      </c>
      <c r="L62" s="4">
        <v>2454.5</v>
      </c>
      <c r="M62" s="4">
        <v>0</v>
      </c>
      <c r="N62" s="4">
        <v>1.2E-2</v>
      </c>
      <c r="O62" s="4">
        <v>0.253</v>
      </c>
      <c r="P62" s="4">
        <v>915.1</v>
      </c>
      <c r="R62" s="4">
        <f t="shared" si="8"/>
        <v>2276</v>
      </c>
      <c r="S62" s="4">
        <f t="shared" si="9"/>
        <v>7113.2</v>
      </c>
      <c r="T62" s="6">
        <f t="shared" si="10"/>
        <v>0.31996850925040771</v>
      </c>
      <c r="V62" s="71">
        <f t="shared" si="3"/>
        <v>799.69999999999993</v>
      </c>
      <c r="W62" s="6">
        <f t="shared" si="4"/>
        <v>1.4333333333333332E-2</v>
      </c>
      <c r="X62" s="4">
        <v>22</v>
      </c>
    </row>
    <row r="63" spans="1:29" x14ac:dyDescent="0.25">
      <c r="A63" s="1">
        <v>65</v>
      </c>
      <c r="B63" s="1">
        <v>30</v>
      </c>
      <c r="C63" s="1">
        <v>4</v>
      </c>
      <c r="D63" s="1">
        <v>2014</v>
      </c>
      <c r="E63" s="1">
        <v>32</v>
      </c>
      <c r="F63" s="1">
        <v>576</v>
      </c>
      <c r="G63" s="1">
        <v>18</v>
      </c>
      <c r="H63" s="1">
        <v>390.3</v>
      </c>
      <c r="I63" s="1">
        <v>2400</v>
      </c>
      <c r="J63" s="1">
        <v>2009.4</v>
      </c>
      <c r="K63" s="1">
        <v>13.3</v>
      </c>
      <c r="L63" s="1">
        <v>2451.4</v>
      </c>
      <c r="M63" s="1">
        <v>0</v>
      </c>
      <c r="N63" s="1">
        <v>8.9999999999999993E-3</v>
      </c>
      <c r="O63" s="1">
        <v>0.24</v>
      </c>
      <c r="P63" s="1">
        <v>390.3</v>
      </c>
      <c r="Q63" s="1"/>
      <c r="R63" s="1">
        <f t="shared" si="8"/>
        <v>1892</v>
      </c>
      <c r="S63" s="1">
        <f t="shared" si="9"/>
        <v>7200</v>
      </c>
      <c r="T63" s="3">
        <f t="shared" si="10"/>
        <v>0.26277777777777778</v>
      </c>
      <c r="U63" s="1"/>
      <c r="V63" s="44">
        <f t="shared" si="3"/>
        <v>750.80000000000007</v>
      </c>
      <c r="W63" s="3">
        <f t="shared" si="4"/>
        <v>1.1999999999999999E-2</v>
      </c>
      <c r="X63" s="4">
        <v>23</v>
      </c>
    </row>
    <row r="64" spans="1:29" x14ac:dyDescent="0.25">
      <c r="A64" s="4">
        <v>65</v>
      </c>
      <c r="B64" s="4">
        <v>1</v>
      </c>
      <c r="C64" s="4">
        <v>5</v>
      </c>
      <c r="D64" s="4">
        <v>2014</v>
      </c>
      <c r="E64" s="4">
        <v>64</v>
      </c>
      <c r="F64" s="4">
        <v>640</v>
      </c>
      <c r="G64" s="4">
        <v>10</v>
      </c>
      <c r="H64" s="4">
        <v>967.6</v>
      </c>
      <c r="I64" s="4">
        <v>2400</v>
      </c>
      <c r="J64" s="4">
        <v>1432.2</v>
      </c>
      <c r="K64" s="4">
        <v>7</v>
      </c>
      <c r="L64" s="4">
        <v>2429.6</v>
      </c>
      <c r="M64" s="4">
        <v>0</v>
      </c>
      <c r="N64" s="4">
        <v>6.0000000000000001E-3</v>
      </c>
      <c r="O64" s="4">
        <v>0.26700000000000002</v>
      </c>
      <c r="P64" s="4">
        <v>967.6</v>
      </c>
      <c r="R64" s="4">
        <f t="shared" si="8"/>
        <v>1824</v>
      </c>
      <c r="S64" s="4">
        <f t="shared" si="9"/>
        <v>7200</v>
      </c>
      <c r="T64" s="6">
        <f t="shared" si="10"/>
        <v>0.25333333333333335</v>
      </c>
      <c r="V64" s="71">
        <f t="shared" si="3"/>
        <v>757.66666666666663</v>
      </c>
      <c r="W64" s="6">
        <f t="shared" si="4"/>
        <v>8.9999999999999993E-3</v>
      </c>
      <c r="X64" s="4">
        <v>24</v>
      </c>
    </row>
    <row r="65" spans="1:24" x14ac:dyDescent="0.25">
      <c r="A65" s="4">
        <v>65</v>
      </c>
      <c r="B65" s="4">
        <v>2</v>
      </c>
      <c r="C65" s="4">
        <v>5</v>
      </c>
      <c r="D65" s="4">
        <v>2014</v>
      </c>
      <c r="E65" s="4">
        <v>64</v>
      </c>
      <c r="F65" s="4">
        <v>256</v>
      </c>
      <c r="G65" s="4">
        <v>4</v>
      </c>
      <c r="H65" s="4">
        <v>149.5</v>
      </c>
      <c r="I65" s="4">
        <v>2400</v>
      </c>
      <c r="J65" s="4">
        <v>2250.4</v>
      </c>
      <c r="K65" s="4">
        <v>3.2</v>
      </c>
      <c r="L65" s="4">
        <v>2411.9</v>
      </c>
      <c r="M65" s="4">
        <v>0</v>
      </c>
      <c r="N65" s="4">
        <v>1E-3</v>
      </c>
      <c r="O65" s="4">
        <v>0.107</v>
      </c>
      <c r="P65" s="4">
        <v>149.5</v>
      </c>
      <c r="R65" s="4">
        <f t="shared" si="8"/>
        <v>1472</v>
      </c>
      <c r="S65" s="4">
        <f t="shared" si="9"/>
        <v>7200</v>
      </c>
      <c r="T65" s="6">
        <f t="shared" si="10"/>
        <v>0.20444444444444446</v>
      </c>
      <c r="V65" s="71">
        <f t="shared" si="3"/>
        <v>502.4666666666667</v>
      </c>
      <c r="W65" s="6">
        <f t="shared" si="4"/>
        <v>5.3333333333333332E-3</v>
      </c>
      <c r="X65" s="4">
        <v>25</v>
      </c>
    </row>
    <row r="66" spans="1:24" x14ac:dyDescent="0.25">
      <c r="A66" s="1">
        <v>65</v>
      </c>
      <c r="B66" s="1">
        <v>3</v>
      </c>
      <c r="C66" s="1">
        <v>5</v>
      </c>
      <c r="D66" s="1">
        <v>2014</v>
      </c>
      <c r="E66" s="1">
        <v>64</v>
      </c>
      <c r="F66" s="1">
        <v>256</v>
      </c>
      <c r="G66" s="1">
        <v>4</v>
      </c>
      <c r="H66" s="1">
        <v>1032</v>
      </c>
      <c r="I66" s="1">
        <v>2400</v>
      </c>
      <c r="J66" s="1">
        <v>1367.9</v>
      </c>
      <c r="K66" s="1">
        <v>2.9</v>
      </c>
      <c r="L66" s="1">
        <v>2411.1999999999998</v>
      </c>
      <c r="M66" s="1">
        <v>0</v>
      </c>
      <c r="N66" s="1">
        <v>2E-3</v>
      </c>
      <c r="O66" s="1">
        <v>0.107</v>
      </c>
      <c r="P66" s="1">
        <v>1032</v>
      </c>
      <c r="Q66" s="1"/>
      <c r="R66" s="1">
        <f t="shared" si="8"/>
        <v>1152</v>
      </c>
      <c r="S66" s="1">
        <f t="shared" si="9"/>
        <v>7200</v>
      </c>
      <c r="T66" s="3">
        <f t="shared" si="10"/>
        <v>0.16</v>
      </c>
      <c r="U66" s="1"/>
      <c r="V66" s="44">
        <f t="shared" si="3"/>
        <v>716.36666666666667</v>
      </c>
      <c r="W66" s="3">
        <f t="shared" si="4"/>
        <v>3.0000000000000005E-3</v>
      </c>
      <c r="X66" s="4">
        <v>26</v>
      </c>
    </row>
    <row r="67" spans="1:24" x14ac:dyDescent="0.25">
      <c r="A67" s="4">
        <v>65</v>
      </c>
      <c r="B67" s="4">
        <v>6</v>
      </c>
      <c r="C67" s="4">
        <v>5</v>
      </c>
      <c r="D67" s="4">
        <v>2014</v>
      </c>
      <c r="E67" s="4">
        <v>128</v>
      </c>
      <c r="F67" s="4">
        <v>355</v>
      </c>
      <c r="G67" s="4">
        <v>2</v>
      </c>
      <c r="H67" s="4">
        <v>54.5</v>
      </c>
      <c r="I67" s="4">
        <v>2400</v>
      </c>
      <c r="J67" s="4">
        <v>2345.4</v>
      </c>
      <c r="K67" s="4">
        <v>1.5</v>
      </c>
      <c r="L67" s="4">
        <v>2406</v>
      </c>
      <c r="M67" s="4">
        <v>0</v>
      </c>
      <c r="N67" s="4">
        <v>0</v>
      </c>
      <c r="O67" s="4">
        <v>0.14799999999999999</v>
      </c>
      <c r="P67" s="4">
        <v>54.5</v>
      </c>
      <c r="R67" s="4">
        <f t="shared" si="8"/>
        <v>867</v>
      </c>
      <c r="S67" s="4">
        <f t="shared" si="9"/>
        <v>7200</v>
      </c>
      <c r="T67" s="6">
        <f t="shared" si="10"/>
        <v>0.12041666666666667</v>
      </c>
      <c r="V67" s="71">
        <f t="shared" si="3"/>
        <v>412</v>
      </c>
      <c r="W67" s="6">
        <f t="shared" si="4"/>
        <v>1E-3</v>
      </c>
      <c r="X67" s="4">
        <v>27</v>
      </c>
    </row>
    <row r="68" spans="1:24" x14ac:dyDescent="0.25">
      <c r="A68" s="4">
        <v>65</v>
      </c>
      <c r="B68" s="4">
        <v>13</v>
      </c>
      <c r="C68" s="4">
        <v>5</v>
      </c>
      <c r="D68" s="4">
        <v>2014</v>
      </c>
      <c r="E68" s="4">
        <v>128</v>
      </c>
      <c r="F68" s="4">
        <v>227</v>
      </c>
      <c r="G68" s="4">
        <v>1</v>
      </c>
      <c r="H68" s="4">
        <v>35.799999999999997</v>
      </c>
      <c r="I68" s="4">
        <v>2400</v>
      </c>
      <c r="J68" s="4">
        <v>2364.1999999999998</v>
      </c>
      <c r="K68" s="4">
        <v>0.7</v>
      </c>
      <c r="L68" s="4">
        <v>2403.3000000000002</v>
      </c>
      <c r="M68" s="4">
        <v>0</v>
      </c>
      <c r="N68" s="4">
        <v>0</v>
      </c>
      <c r="O68" s="4">
        <v>9.5000000000000001E-2</v>
      </c>
      <c r="P68" s="4">
        <v>35.799999999999997</v>
      </c>
      <c r="R68" s="4">
        <f t="shared" ref="R68:R71" si="12">F66+F67+F68</f>
        <v>838</v>
      </c>
      <c r="S68" s="4">
        <f t="shared" ref="S68:S71" si="13">I66+I67+I68</f>
        <v>7200</v>
      </c>
      <c r="T68" s="6">
        <f t="shared" ref="T68:T71" si="14">R68/S68</f>
        <v>0.11638888888888889</v>
      </c>
      <c r="V68" s="71">
        <f t="shared" si="3"/>
        <v>374.09999999999997</v>
      </c>
      <c r="W68" s="6">
        <f t="shared" si="4"/>
        <v>6.6666666666666664E-4</v>
      </c>
      <c r="X68" s="4">
        <v>28</v>
      </c>
    </row>
    <row r="69" spans="1:24" x14ac:dyDescent="0.25">
      <c r="A69" s="1">
        <v>65</v>
      </c>
      <c r="B69" s="1">
        <v>15</v>
      </c>
      <c r="C69" s="1">
        <v>5</v>
      </c>
      <c r="D69" s="1">
        <v>2014</v>
      </c>
      <c r="E69" s="1">
        <v>128</v>
      </c>
      <c r="F69" s="1">
        <v>250</v>
      </c>
      <c r="G69" s="1">
        <v>1</v>
      </c>
      <c r="H69" s="1">
        <v>57.2</v>
      </c>
      <c r="I69" s="1">
        <v>2400</v>
      </c>
      <c r="J69" s="1">
        <v>2342.8000000000002</v>
      </c>
      <c r="K69" s="1">
        <v>0.6</v>
      </c>
      <c r="L69" s="1">
        <v>2403.1</v>
      </c>
      <c r="M69" s="1">
        <v>0</v>
      </c>
      <c r="N69" s="1">
        <v>0</v>
      </c>
      <c r="O69" s="1">
        <v>0.104</v>
      </c>
      <c r="P69" s="1">
        <v>57.2</v>
      </c>
      <c r="Q69" s="1"/>
      <c r="R69" s="1">
        <f t="shared" si="12"/>
        <v>832</v>
      </c>
      <c r="S69" s="1">
        <f t="shared" si="13"/>
        <v>7200</v>
      </c>
      <c r="T69" s="3">
        <f t="shared" si="14"/>
        <v>0.11555555555555555</v>
      </c>
      <c r="U69" s="1"/>
      <c r="V69" s="44">
        <f t="shared" ref="V69:V92" si="15">AVERAGE(H67:H69)</f>
        <v>49.166666666666664</v>
      </c>
      <c r="W69" s="3">
        <f t="shared" ref="W69:W92" si="16">AVERAGE(N67:N69)</f>
        <v>0</v>
      </c>
      <c r="X69" s="4">
        <v>29</v>
      </c>
    </row>
    <row r="70" spans="1:24" x14ac:dyDescent="0.25">
      <c r="A70" s="4">
        <v>65</v>
      </c>
      <c r="B70" s="4">
        <v>16</v>
      </c>
      <c r="C70" s="4">
        <v>5</v>
      </c>
      <c r="D70" s="4">
        <v>2014</v>
      </c>
      <c r="E70" s="4">
        <v>256</v>
      </c>
      <c r="F70" s="4">
        <v>0</v>
      </c>
      <c r="G70" s="4">
        <v>0</v>
      </c>
      <c r="H70" s="4">
        <v>2400</v>
      </c>
      <c r="I70" s="4">
        <v>2400</v>
      </c>
      <c r="J70" s="4">
        <v>0</v>
      </c>
      <c r="K70" s="4">
        <v>0</v>
      </c>
      <c r="L70" s="4">
        <v>2400</v>
      </c>
      <c r="M70" s="4">
        <v>0</v>
      </c>
      <c r="N70" s="4">
        <v>0</v>
      </c>
      <c r="O70" s="4">
        <v>0</v>
      </c>
      <c r="P70" s="4">
        <v>2400</v>
      </c>
      <c r="R70" s="4">
        <f t="shared" si="12"/>
        <v>477</v>
      </c>
      <c r="S70" s="4">
        <f t="shared" si="13"/>
        <v>7200</v>
      </c>
      <c r="T70" s="6">
        <f t="shared" si="14"/>
        <v>6.6250000000000003E-2</v>
      </c>
      <c r="V70" s="71">
        <f t="shared" si="15"/>
        <v>831</v>
      </c>
      <c r="W70" s="6">
        <f t="shared" si="16"/>
        <v>0</v>
      </c>
      <c r="X70" s="4">
        <v>30</v>
      </c>
    </row>
    <row r="71" spans="1:24" x14ac:dyDescent="0.25">
      <c r="A71" s="1">
        <v>65</v>
      </c>
      <c r="B71" s="1">
        <v>17</v>
      </c>
      <c r="C71" s="1">
        <v>5</v>
      </c>
      <c r="D71" s="1">
        <v>2014</v>
      </c>
      <c r="E71" s="1">
        <v>256</v>
      </c>
      <c r="F71" s="1">
        <v>0</v>
      </c>
      <c r="G71" s="1">
        <v>0</v>
      </c>
      <c r="H71" s="1">
        <v>2400</v>
      </c>
      <c r="I71" s="1">
        <v>2400</v>
      </c>
      <c r="J71" s="1">
        <v>0</v>
      </c>
      <c r="K71" s="1">
        <v>0</v>
      </c>
      <c r="L71" s="1">
        <v>2400</v>
      </c>
      <c r="M71" s="1">
        <v>0</v>
      </c>
      <c r="N71" s="1">
        <v>0</v>
      </c>
      <c r="O71" s="1">
        <v>0</v>
      </c>
      <c r="P71" s="1">
        <v>2400</v>
      </c>
      <c r="Q71" s="1"/>
      <c r="R71" s="1">
        <f t="shared" si="12"/>
        <v>250</v>
      </c>
      <c r="S71" s="1">
        <f t="shared" si="13"/>
        <v>7200</v>
      </c>
      <c r="T71" s="3">
        <f t="shared" si="14"/>
        <v>3.4722222222222224E-2</v>
      </c>
      <c r="U71" s="1"/>
      <c r="V71" s="44">
        <f t="shared" si="15"/>
        <v>1619.0666666666666</v>
      </c>
      <c r="W71" s="3">
        <f t="shared" si="16"/>
        <v>0</v>
      </c>
      <c r="X71" s="4">
        <v>31</v>
      </c>
    </row>
    <row r="72" spans="1:24" x14ac:dyDescent="0.25">
      <c r="V72" s="71"/>
      <c r="W72" s="6"/>
    </row>
    <row r="73" spans="1:24" x14ac:dyDescent="0.25">
      <c r="V73" s="71"/>
      <c r="W73" s="6"/>
    </row>
    <row r="74" spans="1:24" x14ac:dyDescent="0.25">
      <c r="A74" s="4">
        <v>65</v>
      </c>
      <c r="B74" s="4">
        <v>2</v>
      </c>
      <c r="C74" s="4">
        <v>7</v>
      </c>
      <c r="D74" s="4">
        <v>2014</v>
      </c>
      <c r="E74" s="4">
        <v>2</v>
      </c>
      <c r="F74" s="4">
        <v>60</v>
      </c>
      <c r="G74" s="4">
        <v>30</v>
      </c>
      <c r="H74" s="4">
        <v>372.6</v>
      </c>
      <c r="I74" s="4">
        <v>428.3</v>
      </c>
      <c r="J74" s="4">
        <v>55.1</v>
      </c>
      <c r="K74" s="4">
        <v>52.5</v>
      </c>
      <c r="L74" s="4">
        <v>573.20000000000005</v>
      </c>
      <c r="M74" s="4">
        <v>0</v>
      </c>
      <c r="N74" s="4">
        <v>0.52600000000000002</v>
      </c>
      <c r="O74" s="4">
        <v>0.14000000000000001</v>
      </c>
      <c r="P74" s="4">
        <v>372.6</v>
      </c>
      <c r="R74" s="4">
        <f t="shared" ref="R74:R92" si="17">F72+F73+F74</f>
        <v>60</v>
      </c>
      <c r="S74" s="4">
        <f t="shared" ref="S74:S92" si="18">I72+I73+I74</f>
        <v>428.3</v>
      </c>
      <c r="T74" s="6">
        <f t="shared" ref="T74:T92" si="19">R74/S74</f>
        <v>0.14008872285780993</v>
      </c>
      <c r="U74" s="6"/>
      <c r="V74" s="71">
        <f t="shared" si="15"/>
        <v>372.6</v>
      </c>
      <c r="W74" s="6">
        <f t="shared" si="16"/>
        <v>0.52600000000000002</v>
      </c>
      <c r="X74" s="4">
        <v>1</v>
      </c>
    </row>
    <row r="75" spans="1:24" x14ac:dyDescent="0.25">
      <c r="A75" s="4">
        <v>65</v>
      </c>
      <c r="B75" s="4">
        <v>3</v>
      </c>
      <c r="C75" s="4">
        <v>7</v>
      </c>
      <c r="D75" s="4">
        <v>2014</v>
      </c>
      <c r="E75" s="4">
        <v>2</v>
      </c>
      <c r="F75" s="4">
        <v>60</v>
      </c>
      <c r="G75" s="4">
        <v>30</v>
      </c>
      <c r="H75" s="4">
        <v>186.1</v>
      </c>
      <c r="I75" s="4">
        <v>229.2</v>
      </c>
      <c r="J75" s="4">
        <v>42.6</v>
      </c>
      <c r="K75" s="4">
        <v>52.8</v>
      </c>
      <c r="L75" s="4">
        <v>374.9</v>
      </c>
      <c r="M75" s="4">
        <v>0</v>
      </c>
      <c r="N75" s="4">
        <v>0.68100000000000005</v>
      </c>
      <c r="O75" s="4">
        <v>0.26200000000000001</v>
      </c>
      <c r="P75" s="4">
        <v>186.1</v>
      </c>
      <c r="R75" s="4">
        <f t="shared" si="17"/>
        <v>120</v>
      </c>
      <c r="S75" s="4">
        <f t="shared" si="18"/>
        <v>657.5</v>
      </c>
      <c r="T75" s="6">
        <f t="shared" si="19"/>
        <v>0.18250950570342206</v>
      </c>
      <c r="U75" s="6"/>
      <c r="V75" s="71">
        <f t="shared" si="15"/>
        <v>279.35000000000002</v>
      </c>
      <c r="W75" s="6">
        <f t="shared" si="16"/>
        <v>0.60350000000000004</v>
      </c>
      <c r="X75" s="4">
        <v>2</v>
      </c>
    </row>
    <row r="76" spans="1:24" x14ac:dyDescent="0.25">
      <c r="A76" s="1">
        <v>65</v>
      </c>
      <c r="B76" s="1">
        <v>4</v>
      </c>
      <c r="C76" s="1">
        <v>7</v>
      </c>
      <c r="D76" s="1">
        <v>2014</v>
      </c>
      <c r="E76" s="1">
        <v>2</v>
      </c>
      <c r="F76" s="1">
        <v>60</v>
      </c>
      <c r="G76" s="1">
        <v>30</v>
      </c>
      <c r="H76" s="1">
        <v>184</v>
      </c>
      <c r="I76" s="1">
        <v>228.2</v>
      </c>
      <c r="J76" s="1">
        <v>43.6</v>
      </c>
      <c r="K76" s="1">
        <v>55.9</v>
      </c>
      <c r="L76" s="1">
        <v>373.2</v>
      </c>
      <c r="M76" s="1">
        <v>0</v>
      </c>
      <c r="N76" s="1">
        <v>0.66500000000000004</v>
      </c>
      <c r="O76" s="1">
        <v>0.26300000000000001</v>
      </c>
      <c r="P76" s="1">
        <v>184</v>
      </c>
      <c r="Q76" s="1"/>
      <c r="R76" s="1">
        <f t="shared" si="17"/>
        <v>180</v>
      </c>
      <c r="S76" s="1">
        <f t="shared" si="18"/>
        <v>885.7</v>
      </c>
      <c r="T76" s="3">
        <f t="shared" si="19"/>
        <v>0.20322908434007</v>
      </c>
      <c r="U76" s="3"/>
      <c r="V76" s="44">
        <f t="shared" si="15"/>
        <v>247.56666666666669</v>
      </c>
      <c r="W76" s="3">
        <f>AVERAGE(N74:N76)</f>
        <v>0.624</v>
      </c>
      <c r="X76" s="4">
        <v>3</v>
      </c>
    </row>
    <row r="77" spans="1:24" x14ac:dyDescent="0.25">
      <c r="A77" s="4">
        <v>65</v>
      </c>
      <c r="B77" s="4">
        <v>5</v>
      </c>
      <c r="C77" s="4">
        <v>7</v>
      </c>
      <c r="D77" s="4">
        <v>2014</v>
      </c>
      <c r="E77" s="4">
        <v>4</v>
      </c>
      <c r="F77" s="4">
        <v>120</v>
      </c>
      <c r="G77" s="4">
        <v>30</v>
      </c>
      <c r="H77" s="4">
        <v>145.30000000000001</v>
      </c>
      <c r="I77" s="4">
        <v>219.1</v>
      </c>
      <c r="J77" s="4">
        <v>73.2</v>
      </c>
      <c r="K77" s="4">
        <v>53.2</v>
      </c>
      <c r="L77" s="4">
        <v>363.9</v>
      </c>
      <c r="M77" s="4">
        <v>0</v>
      </c>
      <c r="N77" s="4">
        <v>0.39600000000000002</v>
      </c>
      <c r="O77" s="4">
        <v>0.54800000000000004</v>
      </c>
      <c r="P77" s="4">
        <v>145.30000000000001</v>
      </c>
      <c r="R77" s="4">
        <f t="shared" si="17"/>
        <v>240</v>
      </c>
      <c r="S77" s="4">
        <f t="shared" si="18"/>
        <v>676.5</v>
      </c>
      <c r="T77" s="6">
        <f t="shared" si="19"/>
        <v>0.35476718403547675</v>
      </c>
      <c r="U77" s="6"/>
      <c r="V77" s="71">
        <f t="shared" si="15"/>
        <v>171.80000000000004</v>
      </c>
      <c r="W77" s="6">
        <f t="shared" si="16"/>
        <v>0.58066666666666666</v>
      </c>
      <c r="X77" s="4">
        <v>4</v>
      </c>
    </row>
    <row r="78" spans="1:24" x14ac:dyDescent="0.25">
      <c r="A78" s="4">
        <v>65</v>
      </c>
      <c r="B78" s="4">
        <v>6</v>
      </c>
      <c r="C78" s="4">
        <v>7</v>
      </c>
      <c r="D78" s="4">
        <v>2014</v>
      </c>
      <c r="E78" s="4">
        <v>4</v>
      </c>
      <c r="F78" s="4">
        <v>120</v>
      </c>
      <c r="G78" s="4">
        <v>30</v>
      </c>
      <c r="H78" s="4">
        <v>130.1</v>
      </c>
      <c r="I78" s="4">
        <v>193.5</v>
      </c>
      <c r="J78" s="4">
        <v>62.7</v>
      </c>
      <c r="K78" s="4">
        <v>55.8</v>
      </c>
      <c r="L78" s="4">
        <v>338.5</v>
      </c>
      <c r="M78" s="4">
        <v>0</v>
      </c>
      <c r="N78" s="4">
        <v>0.46300000000000002</v>
      </c>
      <c r="O78" s="4">
        <v>0.62</v>
      </c>
      <c r="P78" s="4">
        <v>130.1</v>
      </c>
      <c r="R78" s="4">
        <f t="shared" si="17"/>
        <v>300</v>
      </c>
      <c r="S78" s="4">
        <f t="shared" si="18"/>
        <v>640.79999999999995</v>
      </c>
      <c r="T78" s="6">
        <f t="shared" si="19"/>
        <v>0.46816479400749067</v>
      </c>
      <c r="U78" s="6"/>
      <c r="V78" s="71">
        <f t="shared" si="15"/>
        <v>153.13333333333333</v>
      </c>
      <c r="W78" s="6">
        <f t="shared" si="16"/>
        <v>0.50800000000000001</v>
      </c>
      <c r="X78" s="4">
        <v>5</v>
      </c>
    </row>
    <row r="79" spans="1:24" x14ac:dyDescent="0.25">
      <c r="A79" s="1">
        <v>65</v>
      </c>
      <c r="B79" s="1">
        <v>7</v>
      </c>
      <c r="C79" s="1">
        <v>7</v>
      </c>
      <c r="D79" s="1">
        <v>2014</v>
      </c>
      <c r="E79" s="1">
        <v>4</v>
      </c>
      <c r="F79" s="1">
        <v>120</v>
      </c>
      <c r="G79" s="1">
        <v>30</v>
      </c>
      <c r="H79" s="1">
        <v>127.2</v>
      </c>
      <c r="I79" s="1">
        <v>198</v>
      </c>
      <c r="J79" s="1">
        <v>70.099999999999994</v>
      </c>
      <c r="K79" s="1">
        <v>57.9</v>
      </c>
      <c r="L79" s="1">
        <v>343.9</v>
      </c>
      <c r="M79" s="1">
        <v>0</v>
      </c>
      <c r="N79" s="1">
        <v>0.41399999999999998</v>
      </c>
      <c r="O79" s="1">
        <v>0.60599999999999998</v>
      </c>
      <c r="P79" s="1">
        <v>127.2</v>
      </c>
      <c r="Q79" s="1"/>
      <c r="R79" s="1">
        <f t="shared" si="17"/>
        <v>360</v>
      </c>
      <c r="S79" s="1">
        <f t="shared" si="18"/>
        <v>610.6</v>
      </c>
      <c r="T79" s="3">
        <f t="shared" si="19"/>
        <v>0.5895840157222404</v>
      </c>
      <c r="U79" s="3"/>
      <c r="V79" s="44">
        <f t="shared" si="15"/>
        <v>134.19999999999999</v>
      </c>
      <c r="W79" s="3">
        <f>AVERAGE(N77:N79)</f>
        <v>0.42433333333333328</v>
      </c>
      <c r="X79" s="4">
        <v>6</v>
      </c>
    </row>
    <row r="80" spans="1:24" x14ac:dyDescent="0.25">
      <c r="A80" s="4">
        <v>65</v>
      </c>
      <c r="B80" s="4">
        <v>8</v>
      </c>
      <c r="C80" s="4">
        <v>7</v>
      </c>
      <c r="D80" s="4">
        <v>2014</v>
      </c>
      <c r="E80" s="4">
        <v>8</v>
      </c>
      <c r="F80" s="4">
        <v>240</v>
      </c>
      <c r="G80" s="4">
        <v>30</v>
      </c>
      <c r="H80" s="4">
        <v>165.3</v>
      </c>
      <c r="I80" s="4">
        <v>289.60000000000002</v>
      </c>
      <c r="J80" s="4">
        <v>123.6</v>
      </c>
      <c r="K80" s="4">
        <v>56.2</v>
      </c>
      <c r="L80" s="4">
        <v>434.6</v>
      </c>
      <c r="M80" s="4">
        <v>0</v>
      </c>
      <c r="N80" s="4">
        <v>0.23499999999999999</v>
      </c>
      <c r="O80" s="4">
        <v>0.82899999999999996</v>
      </c>
      <c r="P80" s="4">
        <v>165.3</v>
      </c>
      <c r="R80" s="4">
        <f t="shared" si="17"/>
        <v>480</v>
      </c>
      <c r="S80" s="4">
        <f t="shared" si="18"/>
        <v>681.1</v>
      </c>
      <c r="T80" s="6">
        <f t="shared" si="19"/>
        <v>0.70474232858611063</v>
      </c>
      <c r="U80" s="6"/>
      <c r="V80" s="71">
        <f t="shared" si="15"/>
        <v>140.86666666666667</v>
      </c>
      <c r="W80" s="6">
        <f t="shared" si="16"/>
        <v>0.3706666666666667</v>
      </c>
      <c r="X80" s="4">
        <v>7</v>
      </c>
    </row>
    <row r="81" spans="1:29" x14ac:dyDescent="0.25">
      <c r="A81" s="4">
        <v>65</v>
      </c>
      <c r="B81" s="4">
        <v>9</v>
      </c>
      <c r="C81" s="4">
        <v>7</v>
      </c>
      <c r="D81" s="4">
        <v>2014</v>
      </c>
      <c r="E81" s="4">
        <v>8</v>
      </c>
      <c r="F81" s="4">
        <v>240</v>
      </c>
      <c r="G81" s="4">
        <v>30</v>
      </c>
      <c r="H81" s="4">
        <v>358.9</v>
      </c>
      <c r="I81" s="4">
        <v>521.9</v>
      </c>
      <c r="J81" s="4">
        <v>162.4</v>
      </c>
      <c r="K81" s="4">
        <v>49</v>
      </c>
      <c r="L81" s="4">
        <v>667.7</v>
      </c>
      <c r="M81" s="4">
        <v>0</v>
      </c>
      <c r="N81" s="4">
        <v>0.17899999999999999</v>
      </c>
      <c r="O81" s="4">
        <v>0.46</v>
      </c>
      <c r="P81" s="4">
        <v>358.9</v>
      </c>
      <c r="R81" s="4">
        <f t="shared" si="17"/>
        <v>600</v>
      </c>
      <c r="S81" s="4">
        <f t="shared" si="18"/>
        <v>1009.5</v>
      </c>
      <c r="T81" s="6">
        <f t="shared" si="19"/>
        <v>0.59435364041604755</v>
      </c>
      <c r="U81" s="6"/>
      <c r="V81" s="71">
        <f t="shared" si="15"/>
        <v>217.13333333333333</v>
      </c>
      <c r="W81" s="6">
        <f t="shared" si="16"/>
        <v>0.27600000000000002</v>
      </c>
      <c r="X81" s="4">
        <v>8</v>
      </c>
      <c r="AA81" s="1">
        <v>180</v>
      </c>
      <c r="AB81" s="1">
        <v>885.7</v>
      </c>
      <c r="AC81" s="3">
        <f>AA81/AB81</f>
        <v>0.20322908434007</v>
      </c>
    </row>
    <row r="82" spans="1:29" x14ac:dyDescent="0.25">
      <c r="A82" s="1">
        <v>65</v>
      </c>
      <c r="B82" s="1">
        <v>10</v>
      </c>
      <c r="C82" s="1">
        <v>7</v>
      </c>
      <c r="D82" s="1">
        <v>2014</v>
      </c>
      <c r="E82" s="1">
        <v>8</v>
      </c>
      <c r="F82" s="1">
        <v>240</v>
      </c>
      <c r="G82" s="1">
        <v>30</v>
      </c>
      <c r="H82" s="1">
        <v>266.5</v>
      </c>
      <c r="I82" s="1">
        <v>424.3</v>
      </c>
      <c r="J82" s="1">
        <v>157.19999999999999</v>
      </c>
      <c r="K82" s="1">
        <v>58.3</v>
      </c>
      <c r="L82" s="1">
        <v>570.70000000000005</v>
      </c>
      <c r="M82" s="1">
        <v>0</v>
      </c>
      <c r="N82" s="1">
        <v>0.185</v>
      </c>
      <c r="O82" s="1">
        <v>0.56599999999999995</v>
      </c>
      <c r="P82" s="1">
        <v>266.5</v>
      </c>
      <c r="Q82" s="1"/>
      <c r="R82" s="1">
        <f t="shared" si="17"/>
        <v>720</v>
      </c>
      <c r="S82" s="1">
        <f t="shared" si="18"/>
        <v>1235.8</v>
      </c>
      <c r="T82" s="3">
        <f t="shared" si="19"/>
        <v>0.58261854669040303</v>
      </c>
      <c r="U82" s="3"/>
      <c r="V82" s="44">
        <f t="shared" si="15"/>
        <v>263.56666666666666</v>
      </c>
      <c r="W82" s="3">
        <f t="shared" si="16"/>
        <v>0.19966666666666666</v>
      </c>
      <c r="X82" s="4">
        <v>9</v>
      </c>
      <c r="AA82" s="1">
        <v>360</v>
      </c>
      <c r="AB82" s="1">
        <v>610.6</v>
      </c>
      <c r="AC82" s="3">
        <f t="shared" ref="AC82:AC86" si="20">AA82/AB82</f>
        <v>0.5895840157222404</v>
      </c>
    </row>
    <row r="83" spans="1:29" x14ac:dyDescent="0.25">
      <c r="A83" s="4">
        <v>65</v>
      </c>
      <c r="B83" s="4">
        <v>11</v>
      </c>
      <c r="C83" s="4">
        <v>7</v>
      </c>
      <c r="D83" s="4">
        <v>2014</v>
      </c>
      <c r="E83" s="4">
        <v>16</v>
      </c>
      <c r="F83" s="4">
        <v>208</v>
      </c>
      <c r="G83" s="4">
        <v>13</v>
      </c>
      <c r="H83" s="4">
        <v>1888.4</v>
      </c>
      <c r="I83" s="4">
        <v>2400</v>
      </c>
      <c r="J83" s="4">
        <v>511.3</v>
      </c>
      <c r="K83" s="4">
        <v>0</v>
      </c>
      <c r="L83" s="4">
        <v>2439.6999999999998</v>
      </c>
      <c r="M83" s="4">
        <v>13</v>
      </c>
      <c r="N83" s="4">
        <v>2.4E-2</v>
      </c>
      <c r="O83" s="4">
        <v>8.6999999999999994E-2</v>
      </c>
      <c r="P83" s="4">
        <v>1888.4</v>
      </c>
      <c r="R83" s="4">
        <f t="shared" si="17"/>
        <v>688</v>
      </c>
      <c r="S83" s="4">
        <f t="shared" si="18"/>
        <v>3346.2</v>
      </c>
      <c r="T83" s="6">
        <f t="shared" si="19"/>
        <v>0.20560635945251332</v>
      </c>
      <c r="U83" s="6"/>
      <c r="V83" s="71">
        <f t="shared" si="15"/>
        <v>837.93333333333339</v>
      </c>
      <c r="W83" s="6">
        <f t="shared" si="16"/>
        <v>0.12933333333333333</v>
      </c>
      <c r="X83" s="4">
        <v>10</v>
      </c>
      <c r="AA83" s="1">
        <v>720</v>
      </c>
      <c r="AB83" s="1">
        <v>1235.8</v>
      </c>
      <c r="AC83" s="3">
        <f t="shared" si="20"/>
        <v>0.58261854669040303</v>
      </c>
    </row>
    <row r="84" spans="1:29" x14ac:dyDescent="0.25">
      <c r="A84" s="4">
        <v>65</v>
      </c>
      <c r="B84" s="4">
        <v>12</v>
      </c>
      <c r="C84" s="4">
        <v>7</v>
      </c>
      <c r="D84" s="4">
        <v>2014</v>
      </c>
      <c r="E84" s="4">
        <v>16</v>
      </c>
      <c r="F84" s="4">
        <v>480</v>
      </c>
      <c r="G84" s="4">
        <v>30</v>
      </c>
      <c r="H84" s="4">
        <v>431.7</v>
      </c>
      <c r="I84" s="4">
        <v>1088.7</v>
      </c>
      <c r="J84" s="4">
        <v>656.4</v>
      </c>
      <c r="K84" s="4">
        <v>55.4</v>
      </c>
      <c r="L84" s="4">
        <v>1237.4000000000001</v>
      </c>
      <c r="M84" s="4">
        <v>0</v>
      </c>
      <c r="N84" s="4">
        <v>4.3999999999999997E-2</v>
      </c>
      <c r="O84" s="4">
        <v>0.441</v>
      </c>
      <c r="P84" s="4">
        <v>431.7</v>
      </c>
      <c r="R84" s="4">
        <f t="shared" si="17"/>
        <v>928</v>
      </c>
      <c r="S84" s="4">
        <f t="shared" si="18"/>
        <v>3913</v>
      </c>
      <c r="T84" s="6">
        <f t="shared" si="19"/>
        <v>0.23715819064656274</v>
      </c>
      <c r="U84" s="6"/>
      <c r="V84" s="71">
        <f t="shared" si="15"/>
        <v>862.19999999999993</v>
      </c>
      <c r="W84" s="6">
        <f t="shared" si="16"/>
        <v>8.433333333333333E-2</v>
      </c>
      <c r="X84" s="4">
        <v>11</v>
      </c>
      <c r="AA84" s="1">
        <v>1440</v>
      </c>
      <c r="AB84" s="1">
        <v>2473.9</v>
      </c>
      <c r="AC84" s="3">
        <f t="shared" si="20"/>
        <v>0.5820768826549173</v>
      </c>
    </row>
    <row r="85" spans="1:29" x14ac:dyDescent="0.25">
      <c r="A85" s="4">
        <v>65</v>
      </c>
      <c r="B85" s="4">
        <v>13</v>
      </c>
      <c r="C85" s="4">
        <v>7</v>
      </c>
      <c r="D85" s="4">
        <v>2014</v>
      </c>
      <c r="E85" s="4">
        <v>16</v>
      </c>
      <c r="F85" s="4">
        <v>480</v>
      </c>
      <c r="G85" s="4">
        <v>30</v>
      </c>
      <c r="H85" s="4">
        <v>258.60000000000002</v>
      </c>
      <c r="I85" s="4">
        <v>714.6</v>
      </c>
      <c r="J85" s="4">
        <v>455.4</v>
      </c>
      <c r="K85" s="4">
        <v>59.7</v>
      </c>
      <c r="L85" s="4">
        <v>860.6</v>
      </c>
      <c r="M85" s="4">
        <v>0</v>
      </c>
      <c r="N85" s="4">
        <v>6.4000000000000001E-2</v>
      </c>
      <c r="O85" s="4">
        <v>0.67200000000000004</v>
      </c>
      <c r="P85" s="4">
        <v>258.60000000000002</v>
      </c>
      <c r="R85" s="4">
        <f t="shared" si="17"/>
        <v>1168</v>
      </c>
      <c r="S85" s="4">
        <f t="shared" si="18"/>
        <v>4203.3</v>
      </c>
      <c r="T85" s="6">
        <f t="shared" si="19"/>
        <v>0.27787690624033495</v>
      </c>
      <c r="U85" s="6"/>
      <c r="V85" s="71">
        <f t="shared" si="15"/>
        <v>859.56666666666661</v>
      </c>
      <c r="W85" s="6">
        <f t="shared" si="16"/>
        <v>4.4000000000000004E-2</v>
      </c>
      <c r="X85" s="4">
        <v>12</v>
      </c>
      <c r="AA85" s="1">
        <v>1563</v>
      </c>
      <c r="AB85" s="1">
        <v>7200</v>
      </c>
      <c r="AC85" s="3">
        <f t="shared" si="20"/>
        <v>0.21708333333333332</v>
      </c>
    </row>
    <row r="86" spans="1:29" x14ac:dyDescent="0.25">
      <c r="A86" s="1">
        <v>65</v>
      </c>
      <c r="B86" s="1">
        <v>14</v>
      </c>
      <c r="C86" s="1">
        <v>7</v>
      </c>
      <c r="D86" s="1">
        <v>2014</v>
      </c>
      <c r="E86" s="1">
        <v>16</v>
      </c>
      <c r="F86" s="1">
        <v>480</v>
      </c>
      <c r="G86" s="1">
        <v>30</v>
      </c>
      <c r="H86" s="1">
        <v>234.4</v>
      </c>
      <c r="I86" s="1">
        <v>670.6</v>
      </c>
      <c r="J86" s="1">
        <v>435.6</v>
      </c>
      <c r="K86" s="1">
        <v>74.7</v>
      </c>
      <c r="L86" s="1">
        <v>818.6</v>
      </c>
      <c r="M86" s="1">
        <v>0</v>
      </c>
      <c r="N86" s="1">
        <v>6.7000000000000004E-2</v>
      </c>
      <c r="O86" s="1">
        <v>0.71599999999999997</v>
      </c>
      <c r="P86" s="1">
        <v>234.4</v>
      </c>
      <c r="Q86" s="1"/>
      <c r="R86" s="1">
        <f t="shared" si="17"/>
        <v>1440</v>
      </c>
      <c r="S86" s="1">
        <f t="shared" si="18"/>
        <v>2473.9</v>
      </c>
      <c r="T86" s="3">
        <f t="shared" si="19"/>
        <v>0.5820768826549173</v>
      </c>
      <c r="U86" s="3"/>
      <c r="V86" s="44">
        <f t="shared" si="15"/>
        <v>308.23333333333329</v>
      </c>
      <c r="W86" s="3">
        <f t="shared" si="16"/>
        <v>5.8333333333333327E-2</v>
      </c>
      <c r="X86" s="4">
        <v>13</v>
      </c>
      <c r="AA86" s="1">
        <v>420</v>
      </c>
      <c r="AB86" s="1">
        <v>7200</v>
      </c>
      <c r="AC86" s="3">
        <f t="shared" si="20"/>
        <v>5.8333333333333334E-2</v>
      </c>
    </row>
    <row r="87" spans="1:29" x14ac:dyDescent="0.25">
      <c r="A87" s="4">
        <v>65</v>
      </c>
      <c r="B87" s="4">
        <v>15</v>
      </c>
      <c r="C87" s="4">
        <v>7</v>
      </c>
      <c r="D87" s="4">
        <v>2014</v>
      </c>
      <c r="E87" s="4">
        <v>32</v>
      </c>
      <c r="F87" s="4">
        <v>931</v>
      </c>
      <c r="G87" s="4">
        <v>29</v>
      </c>
      <c r="H87" s="4">
        <v>711.4</v>
      </c>
      <c r="I87" s="4">
        <v>2400</v>
      </c>
      <c r="J87" s="4">
        <v>1688</v>
      </c>
      <c r="K87" s="4">
        <v>58.9</v>
      </c>
      <c r="L87" s="4">
        <v>2542</v>
      </c>
      <c r="M87" s="4">
        <v>0</v>
      </c>
      <c r="N87" s="4">
        <v>1.7000000000000001E-2</v>
      </c>
      <c r="O87" s="4">
        <v>0.38800000000000001</v>
      </c>
      <c r="P87" s="4">
        <v>711.4</v>
      </c>
      <c r="R87" s="4">
        <f t="shared" si="17"/>
        <v>1891</v>
      </c>
      <c r="S87" s="4">
        <f t="shared" si="18"/>
        <v>3785.2</v>
      </c>
      <c r="T87" s="6">
        <f t="shared" si="19"/>
        <v>0.49957730106731485</v>
      </c>
      <c r="U87" s="6"/>
      <c r="V87" s="71">
        <f t="shared" si="15"/>
        <v>401.4666666666667</v>
      </c>
      <c r="W87" s="6">
        <f t="shared" si="16"/>
        <v>4.933333333333334E-2</v>
      </c>
      <c r="X87" s="4">
        <v>14</v>
      </c>
    </row>
    <row r="88" spans="1:29" x14ac:dyDescent="0.25">
      <c r="A88" s="4">
        <v>65</v>
      </c>
      <c r="B88" s="4">
        <v>16</v>
      </c>
      <c r="C88" s="4">
        <v>7</v>
      </c>
      <c r="D88" s="4">
        <v>2014</v>
      </c>
      <c r="E88" s="4">
        <v>32</v>
      </c>
      <c r="F88" s="4">
        <v>620</v>
      </c>
      <c r="G88" s="4">
        <v>19</v>
      </c>
      <c r="H88" s="4">
        <v>1089.2</v>
      </c>
      <c r="I88" s="4">
        <v>2400</v>
      </c>
      <c r="J88" s="4">
        <v>1310.4000000000001</v>
      </c>
      <c r="K88" s="4">
        <v>32.799999999999997</v>
      </c>
      <c r="L88" s="4">
        <v>2494.8000000000002</v>
      </c>
      <c r="M88" s="4">
        <v>0</v>
      </c>
      <c r="N88" s="4">
        <v>1.4E-2</v>
      </c>
      <c r="O88" s="4">
        <v>0.25800000000000001</v>
      </c>
      <c r="P88" s="4">
        <v>1089.2</v>
      </c>
      <c r="R88" s="4">
        <f t="shared" si="17"/>
        <v>2031</v>
      </c>
      <c r="S88" s="4">
        <f t="shared" si="18"/>
        <v>5470.6</v>
      </c>
      <c r="T88" s="6">
        <f t="shared" si="19"/>
        <v>0.3712572661134062</v>
      </c>
      <c r="U88" s="6"/>
      <c r="V88" s="71">
        <f t="shared" si="15"/>
        <v>678.33333333333337</v>
      </c>
      <c r="W88" s="6">
        <f t="shared" si="16"/>
        <v>3.266666666666667E-2</v>
      </c>
      <c r="X88" s="4">
        <v>15</v>
      </c>
    </row>
    <row r="89" spans="1:29" x14ac:dyDescent="0.25">
      <c r="A89" s="4">
        <v>65</v>
      </c>
      <c r="B89" s="4">
        <v>17</v>
      </c>
      <c r="C89" s="4">
        <v>7</v>
      </c>
      <c r="D89" s="4">
        <v>2014</v>
      </c>
      <c r="E89" s="4">
        <v>32</v>
      </c>
      <c r="F89" s="4">
        <v>527</v>
      </c>
      <c r="G89" s="4">
        <v>16</v>
      </c>
      <c r="H89" s="4">
        <v>1164.2</v>
      </c>
      <c r="I89" s="4">
        <v>2400</v>
      </c>
      <c r="J89" s="4">
        <v>1235.5</v>
      </c>
      <c r="K89" s="4">
        <v>33.5</v>
      </c>
      <c r="L89" s="4">
        <v>2478</v>
      </c>
      <c r="M89" s="4">
        <v>0</v>
      </c>
      <c r="N89" s="4">
        <v>1.2E-2</v>
      </c>
      <c r="O89" s="4">
        <v>0.22</v>
      </c>
      <c r="P89" s="4">
        <v>1164.2</v>
      </c>
      <c r="R89" s="4">
        <f t="shared" si="17"/>
        <v>2078</v>
      </c>
      <c r="S89" s="4">
        <f t="shared" si="18"/>
        <v>7200</v>
      </c>
      <c r="T89" s="6">
        <f t="shared" si="19"/>
        <v>0.2886111111111111</v>
      </c>
      <c r="U89" s="6"/>
      <c r="V89" s="71">
        <f t="shared" si="15"/>
        <v>988.26666666666677</v>
      </c>
      <c r="W89" s="6">
        <f t="shared" si="16"/>
        <v>1.4333333333333332E-2</v>
      </c>
      <c r="X89" s="4">
        <v>16</v>
      </c>
    </row>
    <row r="90" spans="1:29" x14ac:dyDescent="0.25">
      <c r="A90" s="1">
        <v>65</v>
      </c>
      <c r="B90" s="1">
        <v>18</v>
      </c>
      <c r="C90" s="1">
        <v>7</v>
      </c>
      <c r="D90" s="1">
        <v>2014</v>
      </c>
      <c r="E90" s="1">
        <v>32</v>
      </c>
      <c r="F90" s="1">
        <v>416</v>
      </c>
      <c r="G90" s="1">
        <v>13</v>
      </c>
      <c r="H90" s="1">
        <v>1349.1</v>
      </c>
      <c r="I90" s="1">
        <v>2400</v>
      </c>
      <c r="J90" s="1">
        <v>1050.5999999999999</v>
      </c>
      <c r="K90" s="1">
        <v>27</v>
      </c>
      <c r="L90" s="1">
        <v>2463.3000000000002</v>
      </c>
      <c r="M90" s="1">
        <v>0</v>
      </c>
      <c r="N90" s="1">
        <v>1.0999999999999999E-2</v>
      </c>
      <c r="O90" s="1">
        <v>0.17299999999999999</v>
      </c>
      <c r="P90" s="1">
        <v>1349.1</v>
      </c>
      <c r="Q90" s="1"/>
      <c r="R90" s="1">
        <f t="shared" si="17"/>
        <v>1563</v>
      </c>
      <c r="S90" s="1">
        <f t="shared" si="18"/>
        <v>7200</v>
      </c>
      <c r="T90" s="3">
        <f t="shared" si="19"/>
        <v>0.21708333333333332</v>
      </c>
      <c r="U90" s="3"/>
      <c r="V90" s="44">
        <f t="shared" si="15"/>
        <v>1200.8333333333333</v>
      </c>
      <c r="W90" s="3">
        <f t="shared" si="16"/>
        <v>1.2333333333333335E-2</v>
      </c>
      <c r="X90" s="4">
        <v>17</v>
      </c>
    </row>
    <row r="91" spans="1:29" x14ac:dyDescent="0.25">
      <c r="A91" s="4">
        <v>65</v>
      </c>
      <c r="B91" s="4">
        <v>19</v>
      </c>
      <c r="C91" s="4">
        <v>7</v>
      </c>
      <c r="D91" s="4">
        <v>2014</v>
      </c>
      <c r="E91" s="4">
        <v>64</v>
      </c>
      <c r="F91" s="4">
        <v>4</v>
      </c>
      <c r="G91" s="4">
        <v>0</v>
      </c>
      <c r="H91" s="4">
        <v>17.8</v>
      </c>
      <c r="I91" s="4">
        <v>2400</v>
      </c>
      <c r="J91" s="4">
        <v>2382.1999999999998</v>
      </c>
      <c r="K91" s="4">
        <v>0</v>
      </c>
      <c r="L91" s="4">
        <v>2400</v>
      </c>
      <c r="M91" s="4">
        <v>0</v>
      </c>
      <c r="N91" s="4">
        <v>3.6999999999999998E-2</v>
      </c>
      <c r="O91" s="4">
        <v>2E-3</v>
      </c>
      <c r="P91" s="4">
        <v>17.8</v>
      </c>
      <c r="R91" s="4">
        <f t="shared" si="17"/>
        <v>947</v>
      </c>
      <c r="S91" s="4">
        <f t="shared" si="18"/>
        <v>7200</v>
      </c>
      <c r="T91" s="6">
        <f t="shared" si="19"/>
        <v>0.13152777777777777</v>
      </c>
      <c r="U91" s="6"/>
      <c r="V91" s="71">
        <f t="shared" si="15"/>
        <v>843.70000000000016</v>
      </c>
      <c r="W91" s="6">
        <f t="shared" si="16"/>
        <v>0.02</v>
      </c>
      <c r="X91" s="4">
        <v>18</v>
      </c>
    </row>
    <row r="92" spans="1:29" x14ac:dyDescent="0.25">
      <c r="A92" s="1">
        <v>65</v>
      </c>
      <c r="B92" s="1">
        <v>20</v>
      </c>
      <c r="C92" s="1">
        <v>7</v>
      </c>
      <c r="D92" s="1">
        <v>2014</v>
      </c>
      <c r="E92" s="1">
        <v>64</v>
      </c>
      <c r="F92" s="1">
        <v>0</v>
      </c>
      <c r="G92" s="1">
        <v>0</v>
      </c>
      <c r="H92" s="1">
        <v>2400</v>
      </c>
      <c r="I92" s="1">
        <v>2400</v>
      </c>
      <c r="J92" s="1">
        <v>0</v>
      </c>
      <c r="K92" s="1">
        <v>0</v>
      </c>
      <c r="L92" s="1">
        <v>2400</v>
      </c>
      <c r="M92" s="1">
        <v>0</v>
      </c>
      <c r="N92" s="1">
        <v>0</v>
      </c>
      <c r="O92" s="1">
        <v>0</v>
      </c>
      <c r="P92" s="1">
        <v>2400</v>
      </c>
      <c r="Q92" s="1"/>
      <c r="R92" s="1">
        <f t="shared" si="17"/>
        <v>420</v>
      </c>
      <c r="S92" s="1">
        <f t="shared" si="18"/>
        <v>7200</v>
      </c>
      <c r="T92" s="3">
        <f t="shared" si="19"/>
        <v>5.8333333333333334E-2</v>
      </c>
      <c r="U92" s="3"/>
      <c r="V92" s="44">
        <f t="shared" si="15"/>
        <v>1255.6333333333332</v>
      </c>
      <c r="W92" s="3">
        <f t="shared" si="16"/>
        <v>1.6E-2</v>
      </c>
      <c r="X92" s="4">
        <v>19</v>
      </c>
    </row>
    <row r="93" spans="1:29" x14ac:dyDescent="0.25">
      <c r="T93" s="6"/>
      <c r="U93" s="6"/>
    </row>
    <row r="94" spans="1:29" x14ac:dyDescent="0.25">
      <c r="T94" s="6"/>
      <c r="U94" s="6"/>
    </row>
    <row r="95" spans="1:29" x14ac:dyDescent="0.25">
      <c r="T95" s="6"/>
      <c r="U95" s="6"/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48"/>
  <sheetViews>
    <sheetView topLeftCell="A25" workbookViewId="0">
      <selection activeCell="G45" sqref="B43:G45"/>
    </sheetView>
  </sheetViews>
  <sheetFormatPr defaultRowHeight="15" x14ac:dyDescent="0.25"/>
  <sheetData>
    <row r="1" spans="1:28" x14ac:dyDescent="0.25">
      <c r="A1" s="45" t="s">
        <v>34</v>
      </c>
      <c r="B1" s="46"/>
      <c r="C1" s="46"/>
      <c r="D1" s="46"/>
      <c r="E1" s="46"/>
      <c r="F1" s="46"/>
      <c r="G1" s="46"/>
      <c r="H1" s="46"/>
      <c r="I1" s="46" t="s">
        <v>58</v>
      </c>
      <c r="J1" s="46"/>
      <c r="K1" s="46"/>
      <c r="L1" s="46"/>
      <c r="M1" s="46"/>
      <c r="N1" s="46"/>
      <c r="O1" s="46"/>
      <c r="P1" s="46"/>
      <c r="Q1" s="46" t="s">
        <v>51</v>
      </c>
      <c r="R1" s="46"/>
      <c r="S1" s="46"/>
      <c r="T1" s="46"/>
      <c r="U1" s="46"/>
      <c r="V1" s="46"/>
      <c r="W1" s="47"/>
      <c r="Y1" t="s">
        <v>104</v>
      </c>
    </row>
    <row r="2" spans="1:28" x14ac:dyDescent="0.25">
      <c r="A2" s="48"/>
      <c r="B2" s="49">
        <v>6.1</v>
      </c>
      <c r="C2" s="49">
        <v>6.2</v>
      </c>
      <c r="D2" s="49">
        <v>6.3</v>
      </c>
      <c r="E2" s="49">
        <v>6.4</v>
      </c>
      <c r="F2" s="49">
        <v>6.5</v>
      </c>
      <c r="G2" s="49"/>
      <c r="H2" s="49"/>
      <c r="I2" s="49"/>
      <c r="J2" s="49">
        <v>6.1</v>
      </c>
      <c r="K2" s="49">
        <v>6.2</v>
      </c>
      <c r="L2" s="49">
        <v>6.3</v>
      </c>
      <c r="M2" s="49">
        <v>6.4</v>
      </c>
      <c r="N2" s="49">
        <v>6.5</v>
      </c>
      <c r="O2" s="49"/>
      <c r="P2" s="49"/>
      <c r="Q2" s="49"/>
      <c r="R2" s="49">
        <v>6.1</v>
      </c>
      <c r="S2" s="49">
        <v>6.2</v>
      </c>
      <c r="T2" s="49">
        <v>6.3</v>
      </c>
      <c r="U2" s="49">
        <v>6.4</v>
      </c>
      <c r="V2" s="49">
        <v>6.5</v>
      </c>
      <c r="W2" s="50"/>
      <c r="X2" s="4"/>
      <c r="Y2" s="4"/>
      <c r="Z2" s="4"/>
      <c r="AA2" s="4"/>
      <c r="AB2" s="4"/>
    </row>
    <row r="3" spans="1:28" x14ac:dyDescent="0.25">
      <c r="A3" s="48">
        <v>2</v>
      </c>
      <c r="B3" s="69">
        <v>180</v>
      </c>
      <c r="C3" s="70">
        <v>180</v>
      </c>
      <c r="D3" s="69">
        <v>180</v>
      </c>
      <c r="E3" s="70">
        <v>180</v>
      </c>
      <c r="F3" s="70">
        <v>180</v>
      </c>
      <c r="G3" s="49"/>
      <c r="H3" s="49"/>
      <c r="I3" s="49">
        <v>2</v>
      </c>
      <c r="J3" s="51">
        <v>667.3</v>
      </c>
      <c r="K3" s="49">
        <v>636.5</v>
      </c>
      <c r="L3" s="49">
        <v>521.20000000000005</v>
      </c>
      <c r="M3" s="49">
        <v>487.8</v>
      </c>
      <c r="N3" s="49">
        <v>441.5</v>
      </c>
      <c r="O3" s="49"/>
      <c r="P3" s="49"/>
      <c r="Q3" s="49">
        <v>2</v>
      </c>
      <c r="R3" s="52">
        <f>B3/J3</f>
        <v>0.26974374344372848</v>
      </c>
      <c r="S3" s="52">
        <f>C3/K3</f>
        <v>0.28279654359780049</v>
      </c>
      <c r="T3" s="52">
        <f>D3/L3</f>
        <v>0.34535686876438981</v>
      </c>
      <c r="U3" s="52">
        <f>E3/M3</f>
        <v>0.36900369003690037</v>
      </c>
      <c r="V3" s="52">
        <f>F3/N3</f>
        <v>0.40770101925254815</v>
      </c>
      <c r="W3" s="53"/>
      <c r="X3" s="4">
        <v>6.1</v>
      </c>
      <c r="Y3" s="6">
        <v>32</v>
      </c>
      <c r="Z3">
        <v>32</v>
      </c>
      <c r="AA3">
        <v>32</v>
      </c>
    </row>
    <row r="4" spans="1:28" x14ac:dyDescent="0.25">
      <c r="A4" s="48">
        <v>4</v>
      </c>
      <c r="B4" s="69">
        <v>360</v>
      </c>
      <c r="C4" s="70">
        <v>360</v>
      </c>
      <c r="D4" s="69">
        <v>360</v>
      </c>
      <c r="E4" s="70">
        <v>360</v>
      </c>
      <c r="F4" s="70">
        <v>360</v>
      </c>
      <c r="G4" s="49"/>
      <c r="H4" s="49"/>
      <c r="I4" s="49">
        <v>4</v>
      </c>
      <c r="J4" s="51">
        <v>753.9</v>
      </c>
      <c r="K4" s="49">
        <v>556.70000000000005</v>
      </c>
      <c r="L4" s="49">
        <v>506.2</v>
      </c>
      <c r="M4" s="49">
        <v>440.9</v>
      </c>
      <c r="N4" s="49">
        <v>573.4</v>
      </c>
      <c r="O4" s="49"/>
      <c r="P4" s="49"/>
      <c r="Q4" s="49">
        <v>4</v>
      </c>
      <c r="R4" s="52">
        <f t="shared" ref="R4:S11" si="0">B4/J4</f>
        <v>0.47751691205730207</v>
      </c>
      <c r="S4" s="52">
        <f t="shared" si="0"/>
        <v>0.64666786419974842</v>
      </c>
      <c r="T4" s="52">
        <f t="shared" ref="T4:T11" si="1">D4/L4</f>
        <v>0.71118135124456738</v>
      </c>
      <c r="U4" s="52">
        <f t="shared" ref="U4:U11" si="2">E4/M4</f>
        <v>0.81651168065320934</v>
      </c>
      <c r="V4" s="52">
        <f t="shared" ref="V4:V10" si="3">F4/N4</f>
        <v>0.62783397279386122</v>
      </c>
      <c r="W4" s="53"/>
      <c r="X4" s="4">
        <v>6.2</v>
      </c>
      <c r="Y4">
        <v>34</v>
      </c>
      <c r="Z4">
        <v>24</v>
      </c>
      <c r="AA4">
        <v>24</v>
      </c>
    </row>
    <row r="5" spans="1:28" x14ac:dyDescent="0.25">
      <c r="A5" s="48">
        <v>8</v>
      </c>
      <c r="B5" s="69">
        <v>720</v>
      </c>
      <c r="C5" s="70">
        <v>720</v>
      </c>
      <c r="D5" s="69">
        <v>720</v>
      </c>
      <c r="E5" s="70">
        <v>720</v>
      </c>
      <c r="F5" s="70">
        <v>720</v>
      </c>
      <c r="G5" s="49"/>
      <c r="H5" s="49"/>
      <c r="I5" s="49">
        <v>8</v>
      </c>
      <c r="J5" s="51">
        <v>802.8</v>
      </c>
      <c r="K5" s="49">
        <v>681.8</v>
      </c>
      <c r="L5" s="49">
        <v>599.9</v>
      </c>
      <c r="M5" s="49">
        <v>511.6</v>
      </c>
      <c r="N5" s="49">
        <v>769.3</v>
      </c>
      <c r="O5" s="49"/>
      <c r="P5" s="49"/>
      <c r="Q5" s="49">
        <v>8</v>
      </c>
      <c r="R5" s="52">
        <f t="shared" si="0"/>
        <v>0.89686098654708524</v>
      </c>
      <c r="S5" s="52">
        <f t="shared" si="0"/>
        <v>1.0560281607509534</v>
      </c>
      <c r="T5" s="52">
        <f t="shared" si="1"/>
        <v>1.2002000333388898</v>
      </c>
      <c r="U5" s="52">
        <f t="shared" si="2"/>
        <v>1.4073494917904612</v>
      </c>
      <c r="V5" s="52">
        <f t="shared" si="3"/>
        <v>0.93591576758091777</v>
      </c>
      <c r="W5" s="53"/>
      <c r="X5" s="4">
        <v>6.3</v>
      </c>
      <c r="Y5">
        <v>33</v>
      </c>
      <c r="Z5">
        <v>20</v>
      </c>
      <c r="AA5">
        <v>21</v>
      </c>
    </row>
    <row r="6" spans="1:28" x14ac:dyDescent="0.25">
      <c r="A6" s="48">
        <v>16</v>
      </c>
      <c r="B6" s="69">
        <v>1440</v>
      </c>
      <c r="C6" s="70">
        <v>1440</v>
      </c>
      <c r="D6" s="69">
        <v>1440</v>
      </c>
      <c r="E6" s="70">
        <v>1440</v>
      </c>
      <c r="F6" s="70">
        <v>1440</v>
      </c>
      <c r="G6" s="49"/>
      <c r="H6" s="49"/>
      <c r="I6" s="49">
        <v>16</v>
      </c>
      <c r="J6" s="51">
        <v>1266.5</v>
      </c>
      <c r="K6" s="49">
        <v>1493.6</v>
      </c>
      <c r="L6" s="49">
        <v>1159.5</v>
      </c>
      <c r="M6" s="49">
        <v>718</v>
      </c>
      <c r="N6" s="49">
        <v>1506</v>
      </c>
      <c r="O6" s="49"/>
      <c r="P6" s="49"/>
      <c r="Q6" s="49">
        <v>16</v>
      </c>
      <c r="R6" s="52">
        <f t="shared" si="0"/>
        <v>1.136991709435452</v>
      </c>
      <c r="S6" s="52">
        <f t="shared" si="0"/>
        <v>0.96411355115158015</v>
      </c>
      <c r="T6" s="52">
        <f t="shared" si="1"/>
        <v>1.241914618369987</v>
      </c>
      <c r="U6" s="52">
        <f t="shared" si="2"/>
        <v>2.0055710306406684</v>
      </c>
      <c r="V6" s="52">
        <f t="shared" si="3"/>
        <v>0.95617529880478092</v>
      </c>
      <c r="W6" s="53"/>
      <c r="X6" s="4">
        <v>6.4</v>
      </c>
      <c r="Y6">
        <v>32</v>
      </c>
      <c r="Z6">
        <v>35</v>
      </c>
      <c r="AA6">
        <v>24</v>
      </c>
    </row>
    <row r="7" spans="1:28" x14ac:dyDescent="0.25">
      <c r="A7" s="48">
        <v>32</v>
      </c>
      <c r="B7" s="69">
        <v>2880</v>
      </c>
      <c r="C7" s="70">
        <v>2880</v>
      </c>
      <c r="D7" s="69">
        <v>2880</v>
      </c>
      <c r="E7" s="70">
        <v>2880</v>
      </c>
      <c r="F7" s="70">
        <v>2880</v>
      </c>
      <c r="G7" s="49"/>
      <c r="H7" s="49"/>
      <c r="I7" s="49">
        <v>32</v>
      </c>
      <c r="J7" s="51">
        <v>2989.1</v>
      </c>
      <c r="K7" s="49">
        <v>3076.5</v>
      </c>
      <c r="L7" s="49">
        <v>3868.5</v>
      </c>
      <c r="M7" s="49">
        <v>1279</v>
      </c>
      <c r="N7" s="49">
        <v>3878.1</v>
      </c>
      <c r="O7" s="49"/>
      <c r="P7" s="49"/>
      <c r="Q7" s="49">
        <v>32</v>
      </c>
      <c r="R7" s="52">
        <f t="shared" si="0"/>
        <v>0.96350071928005088</v>
      </c>
      <c r="S7" s="52">
        <f t="shared" si="0"/>
        <v>0.93612871769868355</v>
      </c>
      <c r="T7" s="52">
        <f t="shared" si="1"/>
        <v>0.74447460255913145</v>
      </c>
      <c r="U7" s="52">
        <f t="shared" si="2"/>
        <v>2.2517591868647382</v>
      </c>
      <c r="V7" s="52">
        <f t="shared" si="3"/>
        <v>0.74263170109074028</v>
      </c>
      <c r="W7" s="53"/>
      <c r="X7" s="4">
        <v>6.5</v>
      </c>
      <c r="Y7">
        <v>35</v>
      </c>
      <c r="Z7">
        <v>31</v>
      </c>
      <c r="AA7">
        <v>19</v>
      </c>
    </row>
    <row r="8" spans="1:28" x14ac:dyDescent="0.25">
      <c r="A8" s="48">
        <v>64</v>
      </c>
      <c r="B8" s="69">
        <v>5760</v>
      </c>
      <c r="C8" s="70">
        <v>4973</v>
      </c>
      <c r="D8" s="69">
        <v>4236</v>
      </c>
      <c r="E8" s="70">
        <v>5760</v>
      </c>
      <c r="F8" s="70">
        <v>4261</v>
      </c>
      <c r="G8" s="49"/>
      <c r="H8" s="49"/>
      <c r="I8" s="49">
        <v>64</v>
      </c>
      <c r="J8" s="51">
        <v>6447.5</v>
      </c>
      <c r="K8" s="49">
        <v>7032.2</v>
      </c>
      <c r="L8" s="49">
        <v>6858.7</v>
      </c>
      <c r="M8" s="49">
        <v>5078.8999999999996</v>
      </c>
      <c r="N8" s="49">
        <v>7200</v>
      </c>
      <c r="O8" s="49"/>
      <c r="P8" s="49"/>
      <c r="Q8" s="49">
        <v>64</v>
      </c>
      <c r="R8" s="52">
        <f t="shared" si="0"/>
        <v>0.89336952307095774</v>
      </c>
      <c r="S8" s="52">
        <f t="shared" si="0"/>
        <v>0.70717556383493074</v>
      </c>
      <c r="T8" s="52">
        <f t="shared" si="1"/>
        <v>0.61760975111901673</v>
      </c>
      <c r="U8" s="52">
        <f t="shared" si="2"/>
        <v>1.1341038413829767</v>
      </c>
      <c r="V8" s="52">
        <f t="shared" si="3"/>
        <v>0.59180555555555558</v>
      </c>
      <c r="W8" s="53"/>
      <c r="X8" s="4"/>
    </row>
    <row r="9" spans="1:28" x14ac:dyDescent="0.25">
      <c r="A9" s="48">
        <v>128</v>
      </c>
      <c r="B9" s="69">
        <v>5554</v>
      </c>
      <c r="C9" s="70">
        <v>3798</v>
      </c>
      <c r="D9" s="69">
        <v>4168</v>
      </c>
      <c r="E9" s="70">
        <v>5789</v>
      </c>
      <c r="F9" s="70">
        <v>1498</v>
      </c>
      <c r="G9" s="49"/>
      <c r="H9" s="49"/>
      <c r="I9" s="49">
        <v>128</v>
      </c>
      <c r="J9" s="51">
        <v>7200</v>
      </c>
      <c r="K9" s="49">
        <v>7200</v>
      </c>
      <c r="L9" s="49">
        <v>7200</v>
      </c>
      <c r="M9" s="49">
        <v>7200</v>
      </c>
      <c r="N9" s="49">
        <v>7200</v>
      </c>
      <c r="O9" s="49"/>
      <c r="P9" s="49"/>
      <c r="Q9" s="49">
        <v>128</v>
      </c>
      <c r="R9" s="52">
        <f t="shared" si="0"/>
        <v>0.7713888888888889</v>
      </c>
      <c r="S9" s="52">
        <f t="shared" si="0"/>
        <v>0.52749999999999997</v>
      </c>
      <c r="T9" s="52">
        <f t="shared" si="1"/>
        <v>0.5788888888888889</v>
      </c>
      <c r="U9" s="52">
        <f t="shared" si="2"/>
        <v>0.80402777777777779</v>
      </c>
      <c r="V9" s="52">
        <f t="shared" si="3"/>
        <v>0.20805555555555555</v>
      </c>
      <c r="W9" s="53"/>
      <c r="X9" s="4"/>
    </row>
    <row r="10" spans="1:28" x14ac:dyDescent="0.25">
      <c r="A10" s="48">
        <v>256</v>
      </c>
      <c r="B10" s="69">
        <v>4154</v>
      </c>
      <c r="C10" s="70">
        <v>3393</v>
      </c>
      <c r="D10" s="69">
        <v>2695</v>
      </c>
      <c r="E10" s="70">
        <v>2189</v>
      </c>
      <c r="F10" s="70">
        <v>1002</v>
      </c>
      <c r="G10" s="49"/>
      <c r="H10" s="49"/>
      <c r="I10" s="49">
        <v>256</v>
      </c>
      <c r="J10" s="51">
        <v>7200</v>
      </c>
      <c r="K10" s="49">
        <v>7200</v>
      </c>
      <c r="L10" s="49">
        <v>7200</v>
      </c>
      <c r="M10" s="49">
        <v>7200</v>
      </c>
      <c r="N10" s="49">
        <v>7200</v>
      </c>
      <c r="O10" s="49"/>
      <c r="P10" s="49"/>
      <c r="Q10" s="49">
        <v>256</v>
      </c>
      <c r="R10" s="52">
        <f t="shared" si="0"/>
        <v>0.57694444444444448</v>
      </c>
      <c r="S10" s="52">
        <f t="shared" si="0"/>
        <v>0.47125</v>
      </c>
      <c r="T10" s="52">
        <f t="shared" si="1"/>
        <v>0.37430555555555556</v>
      </c>
      <c r="U10" s="52">
        <f t="shared" si="2"/>
        <v>0.30402777777777779</v>
      </c>
      <c r="V10" s="52">
        <f t="shared" si="3"/>
        <v>0.13916666666666666</v>
      </c>
      <c r="W10" s="53"/>
      <c r="X10" s="4"/>
    </row>
    <row r="11" spans="1:28" x14ac:dyDescent="0.25">
      <c r="A11" s="48">
        <v>512</v>
      </c>
      <c r="B11" s="69">
        <v>1807</v>
      </c>
      <c r="C11" s="70">
        <v>1189</v>
      </c>
      <c r="D11" s="70">
        <v>1415</v>
      </c>
      <c r="E11" s="70">
        <v>1255</v>
      </c>
      <c r="F11" s="70">
        <v>595</v>
      </c>
      <c r="G11" s="49"/>
      <c r="H11" s="49"/>
      <c r="I11" s="49">
        <v>512</v>
      </c>
      <c r="J11" s="51">
        <v>7200</v>
      </c>
      <c r="K11" s="49">
        <v>7200</v>
      </c>
      <c r="L11" s="51">
        <v>7200</v>
      </c>
      <c r="M11" s="49">
        <v>7200</v>
      </c>
      <c r="N11" s="49">
        <v>7200</v>
      </c>
      <c r="O11" s="49"/>
      <c r="P11" s="49"/>
      <c r="Q11" s="49">
        <v>512</v>
      </c>
      <c r="R11" s="52">
        <f t="shared" si="0"/>
        <v>0.25097222222222221</v>
      </c>
      <c r="S11" s="52">
        <f t="shared" si="0"/>
        <v>0.16513888888888889</v>
      </c>
      <c r="T11" s="52">
        <f t="shared" si="1"/>
        <v>0.19652777777777777</v>
      </c>
      <c r="U11" s="52">
        <f t="shared" si="2"/>
        <v>0.17430555555555555</v>
      </c>
      <c r="V11" s="52">
        <f>F11/N11</f>
        <v>8.2638888888888887E-2</v>
      </c>
      <c r="W11" s="53"/>
      <c r="X11" s="4"/>
    </row>
    <row r="12" spans="1:28" x14ac:dyDescent="0.25">
      <c r="A12" s="48"/>
      <c r="B12" s="49"/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54"/>
      <c r="T12" s="54"/>
      <c r="U12" s="54"/>
      <c r="V12" s="54"/>
      <c r="W12" s="53"/>
      <c r="X12" s="4"/>
      <c r="AA12" s="4"/>
      <c r="AB12" s="4"/>
    </row>
    <row r="13" spans="1:28" x14ac:dyDescent="0.25">
      <c r="A13" s="48"/>
      <c r="B13" s="49"/>
      <c r="C13" s="49"/>
      <c r="D13" s="49"/>
      <c r="E13" s="49"/>
      <c r="F13" s="49"/>
      <c r="G13" s="49"/>
      <c r="H13" s="49"/>
      <c r="I13" s="49"/>
      <c r="J13" s="49"/>
      <c r="K13" s="49"/>
      <c r="L13" s="49"/>
      <c r="M13" s="49"/>
      <c r="N13" s="49"/>
      <c r="O13" s="49"/>
      <c r="P13" s="49"/>
      <c r="Q13" s="49"/>
      <c r="R13" s="54"/>
      <c r="S13" s="54"/>
      <c r="T13" s="54"/>
      <c r="U13" s="54"/>
      <c r="V13" s="54"/>
      <c r="W13" s="53"/>
      <c r="X13" s="4"/>
      <c r="Y13" s="49">
        <v>2</v>
      </c>
      <c r="Z13" s="4">
        <f>LOG10(Y13)</f>
        <v>0.3010299956639812</v>
      </c>
      <c r="AA13" s="4"/>
      <c r="AB13" s="4"/>
    </row>
    <row r="14" spans="1:28" x14ac:dyDescent="0.25">
      <c r="A14" s="48"/>
      <c r="B14" s="49"/>
      <c r="C14" s="49"/>
      <c r="D14" s="49"/>
      <c r="E14" s="49"/>
      <c r="F14" s="49"/>
      <c r="G14" s="49"/>
      <c r="H14" s="49"/>
      <c r="I14" s="49"/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50"/>
      <c r="X14" s="4"/>
      <c r="Y14" s="49">
        <v>4</v>
      </c>
      <c r="Z14" s="4">
        <f t="shared" ref="Z14:Z21" si="4">LOG10(Y14)</f>
        <v>0.6020599913279624</v>
      </c>
      <c r="AA14" s="4"/>
      <c r="AB14" s="4"/>
    </row>
    <row r="15" spans="1:28" x14ac:dyDescent="0.25">
      <c r="A15" s="48" t="s">
        <v>35</v>
      </c>
      <c r="B15" s="49"/>
      <c r="C15" s="49"/>
      <c r="D15" s="49"/>
      <c r="E15" s="49"/>
      <c r="F15" s="49"/>
      <c r="G15" s="49"/>
      <c r="H15" s="49"/>
      <c r="I15" s="49" t="s">
        <v>57</v>
      </c>
      <c r="J15" s="49"/>
      <c r="K15" s="49"/>
      <c r="L15" s="49"/>
      <c r="M15" s="49"/>
      <c r="N15" s="49"/>
      <c r="O15" s="49"/>
      <c r="P15" s="49"/>
      <c r="Q15" s="49" t="s">
        <v>52</v>
      </c>
      <c r="R15" s="49"/>
      <c r="S15" s="49"/>
      <c r="T15" s="49"/>
      <c r="U15" s="49"/>
      <c r="V15" s="49"/>
      <c r="W15" s="50"/>
      <c r="X15" s="4"/>
      <c r="Y15" s="49">
        <v>8</v>
      </c>
      <c r="Z15" s="4">
        <f t="shared" si="4"/>
        <v>0.90308998699194354</v>
      </c>
      <c r="AA15" s="4"/>
      <c r="AB15" s="4"/>
    </row>
    <row r="16" spans="1:28" x14ac:dyDescent="0.25">
      <c r="A16" s="48"/>
      <c r="B16" s="49">
        <v>6.1</v>
      </c>
      <c r="C16" s="49">
        <v>6.2</v>
      </c>
      <c r="D16" s="49">
        <v>6.3</v>
      </c>
      <c r="E16" s="49">
        <v>6.4</v>
      </c>
      <c r="F16" s="49">
        <v>6.5</v>
      </c>
      <c r="G16" s="49"/>
      <c r="H16" s="49"/>
      <c r="I16" s="49"/>
      <c r="J16" s="49">
        <v>6.1</v>
      </c>
      <c r="K16" s="49">
        <v>6.2</v>
      </c>
      <c r="L16" s="49">
        <v>6.3</v>
      </c>
      <c r="M16" s="49">
        <v>6.4</v>
      </c>
      <c r="N16" s="49">
        <v>6.5</v>
      </c>
      <c r="O16" s="49"/>
      <c r="P16" s="49"/>
      <c r="Q16" s="49"/>
      <c r="R16" s="49">
        <v>6.1</v>
      </c>
      <c r="S16" s="49">
        <v>6.2</v>
      </c>
      <c r="T16" s="49">
        <v>6.3</v>
      </c>
      <c r="U16" s="49">
        <v>6.4</v>
      </c>
      <c r="V16" s="49">
        <v>6.5</v>
      </c>
      <c r="W16" s="50"/>
      <c r="X16" s="4"/>
      <c r="Y16" s="49">
        <v>16</v>
      </c>
      <c r="Z16" s="4">
        <f t="shared" si="4"/>
        <v>1.2041199826559248</v>
      </c>
      <c r="AA16" s="4"/>
      <c r="AB16" s="4"/>
    </row>
    <row r="17" spans="1:26" x14ac:dyDescent="0.25">
      <c r="A17" s="48">
        <v>2</v>
      </c>
      <c r="B17" s="49">
        <v>180</v>
      </c>
      <c r="C17" s="49">
        <v>180</v>
      </c>
      <c r="D17" s="49">
        <v>180</v>
      </c>
      <c r="E17" s="49">
        <v>180</v>
      </c>
      <c r="F17" s="49">
        <v>180</v>
      </c>
      <c r="G17" s="49"/>
      <c r="H17" s="49"/>
      <c r="I17" s="49">
        <v>2</v>
      </c>
      <c r="J17" s="49">
        <v>428.4</v>
      </c>
      <c r="K17" s="49">
        <v>750.8</v>
      </c>
      <c r="L17" s="49">
        <v>276.10000000000002</v>
      </c>
      <c r="M17" s="49">
        <v>512.20000000000005</v>
      </c>
      <c r="N17" s="49">
        <v>571.5</v>
      </c>
      <c r="O17" s="49"/>
      <c r="P17" s="49"/>
      <c r="Q17" s="49">
        <v>2</v>
      </c>
      <c r="R17" s="52">
        <f t="shared" ref="R17:V21" si="5">B17/J17</f>
        <v>0.42016806722689076</v>
      </c>
      <c r="S17" s="52">
        <f t="shared" si="5"/>
        <v>0.23974427277570592</v>
      </c>
      <c r="T17" s="52">
        <f t="shared" si="5"/>
        <v>0.65193770373053239</v>
      </c>
      <c r="U17" s="52">
        <f t="shared" si="5"/>
        <v>0.35142522452167119</v>
      </c>
      <c r="V17" s="52">
        <f t="shared" si="5"/>
        <v>0.31496062992125984</v>
      </c>
      <c r="W17" s="50"/>
      <c r="Y17" s="49">
        <v>32</v>
      </c>
      <c r="Z17" s="4">
        <f t="shared" si="4"/>
        <v>1.505149978319906</v>
      </c>
    </row>
    <row r="18" spans="1:26" x14ac:dyDescent="0.25">
      <c r="A18" s="48">
        <v>4</v>
      </c>
      <c r="B18" s="49">
        <v>360</v>
      </c>
      <c r="C18" s="49">
        <v>360</v>
      </c>
      <c r="D18" s="49">
        <v>360</v>
      </c>
      <c r="E18" s="49">
        <v>360</v>
      </c>
      <c r="F18" s="49">
        <v>360</v>
      </c>
      <c r="G18" s="49"/>
      <c r="H18" s="49"/>
      <c r="I18" s="49">
        <v>4</v>
      </c>
      <c r="J18" s="49">
        <v>613.20000000000005</v>
      </c>
      <c r="K18" s="49">
        <v>783.9</v>
      </c>
      <c r="L18" s="49">
        <v>393.6</v>
      </c>
      <c r="M18" s="49">
        <v>432.5</v>
      </c>
      <c r="N18" s="49">
        <v>1231.0999999999999</v>
      </c>
      <c r="O18" s="49"/>
      <c r="P18" s="49"/>
      <c r="Q18" s="49">
        <v>4</v>
      </c>
      <c r="R18" s="52">
        <f t="shared" si="5"/>
        <v>0.58708414872798431</v>
      </c>
      <c r="S18" s="52">
        <f t="shared" si="5"/>
        <v>0.45924225028702642</v>
      </c>
      <c r="T18" s="52">
        <f t="shared" si="5"/>
        <v>0.91463414634146334</v>
      </c>
      <c r="U18" s="52">
        <f t="shared" si="5"/>
        <v>0.83236994219653182</v>
      </c>
      <c r="V18" s="52">
        <f t="shared" si="5"/>
        <v>0.29242141174559338</v>
      </c>
      <c r="W18" s="50"/>
      <c r="Y18" s="49">
        <v>64</v>
      </c>
      <c r="Z18" s="4">
        <f t="shared" si="4"/>
        <v>1.8061799739838871</v>
      </c>
    </row>
    <row r="19" spans="1:26" x14ac:dyDescent="0.25">
      <c r="A19" s="48">
        <v>8</v>
      </c>
      <c r="B19" s="49">
        <v>720</v>
      </c>
      <c r="C19" s="49">
        <v>720</v>
      </c>
      <c r="D19" s="49">
        <v>720</v>
      </c>
      <c r="E19" s="49">
        <v>720</v>
      </c>
      <c r="F19" s="49">
        <v>720</v>
      </c>
      <c r="G19" s="49"/>
      <c r="H19" s="49"/>
      <c r="I19" s="49">
        <v>8</v>
      </c>
      <c r="J19" s="49">
        <v>859</v>
      </c>
      <c r="K19" s="49">
        <v>922</v>
      </c>
      <c r="L19" s="49">
        <v>505.6</v>
      </c>
      <c r="M19" s="49">
        <v>540.20000000000005</v>
      </c>
      <c r="N19" s="49">
        <v>2011.8</v>
      </c>
      <c r="O19" s="49"/>
      <c r="P19" s="49"/>
      <c r="Q19" s="49">
        <v>8</v>
      </c>
      <c r="R19" s="52">
        <f t="shared" si="5"/>
        <v>0.8381839348079162</v>
      </c>
      <c r="S19" s="52">
        <f t="shared" si="5"/>
        <v>0.78091106290672452</v>
      </c>
      <c r="T19" s="52">
        <f t="shared" si="5"/>
        <v>1.4240506329113924</v>
      </c>
      <c r="U19" s="52">
        <f t="shared" si="5"/>
        <v>1.3328396890040723</v>
      </c>
      <c r="V19" s="52">
        <f t="shared" si="5"/>
        <v>0.35788845809722636</v>
      </c>
      <c r="W19" s="55"/>
      <c r="Y19" s="49">
        <v>128</v>
      </c>
      <c r="Z19" s="4">
        <f t="shared" si="4"/>
        <v>2.1072099696478683</v>
      </c>
    </row>
    <row r="20" spans="1:26" x14ac:dyDescent="0.25">
      <c r="A20" s="48">
        <v>16</v>
      </c>
      <c r="B20" s="49">
        <v>1440</v>
      </c>
      <c r="C20" s="49">
        <v>1440</v>
      </c>
      <c r="D20" s="49">
        <v>812</v>
      </c>
      <c r="E20" s="49">
        <v>1440</v>
      </c>
      <c r="F20" s="49">
        <v>1440</v>
      </c>
      <c r="G20" s="49"/>
      <c r="H20" s="49"/>
      <c r="I20" s="49">
        <v>16</v>
      </c>
      <c r="J20" s="49">
        <v>1650.2</v>
      </c>
      <c r="K20" s="49">
        <v>1931.6</v>
      </c>
      <c r="L20" s="49">
        <v>7200</v>
      </c>
      <c r="M20" s="49">
        <v>1211.5999999999999</v>
      </c>
      <c r="N20" s="49">
        <v>2972.5</v>
      </c>
      <c r="O20" s="49"/>
      <c r="P20" s="49"/>
      <c r="Q20" s="49">
        <v>16</v>
      </c>
      <c r="R20" s="52">
        <f t="shared" si="5"/>
        <v>0.87262150042419095</v>
      </c>
      <c r="S20" s="52">
        <f t="shared" si="5"/>
        <v>0.74549596189687306</v>
      </c>
      <c r="T20" s="52">
        <f t="shared" si="5"/>
        <v>0.11277777777777778</v>
      </c>
      <c r="U20" s="52">
        <f t="shared" si="5"/>
        <v>1.1885110597556949</v>
      </c>
      <c r="V20" s="52">
        <f t="shared" si="5"/>
        <v>0.48444070647603027</v>
      </c>
      <c r="W20" s="55"/>
      <c r="Y20" s="49">
        <v>256</v>
      </c>
      <c r="Z20" s="4">
        <f t="shared" si="4"/>
        <v>2.4082399653118496</v>
      </c>
    </row>
    <row r="21" spans="1:26" x14ac:dyDescent="0.25">
      <c r="A21" s="48">
        <v>32</v>
      </c>
      <c r="B21" s="49">
        <v>2808</v>
      </c>
      <c r="C21" s="49">
        <v>1429</v>
      </c>
      <c r="D21" s="49">
        <v>36</v>
      </c>
      <c r="E21" s="49">
        <v>1398</v>
      </c>
      <c r="F21" s="49">
        <v>1892</v>
      </c>
      <c r="G21" s="49"/>
      <c r="H21" s="49"/>
      <c r="I21" s="49">
        <v>32</v>
      </c>
      <c r="J21" s="49">
        <v>5640.3</v>
      </c>
      <c r="K21" s="49">
        <v>7200</v>
      </c>
      <c r="L21" s="49">
        <v>7200</v>
      </c>
      <c r="M21" s="49">
        <v>7200</v>
      </c>
      <c r="N21" s="49">
        <v>7200</v>
      </c>
      <c r="O21" s="49"/>
      <c r="P21" s="49"/>
      <c r="Q21" s="49">
        <v>32</v>
      </c>
      <c r="R21" s="52">
        <f t="shared" si="5"/>
        <v>0.49784585926280517</v>
      </c>
      <c r="S21" s="52">
        <f t="shared" si="5"/>
        <v>0.19847222222222222</v>
      </c>
      <c r="T21" s="52">
        <f>D21/L21</f>
        <v>5.0000000000000001E-3</v>
      </c>
      <c r="U21" s="52">
        <f t="shared" si="5"/>
        <v>0.19416666666666665</v>
      </c>
      <c r="V21" s="52">
        <f t="shared" si="5"/>
        <v>0.26277777777777778</v>
      </c>
      <c r="W21" s="55"/>
      <c r="Y21" s="49">
        <v>512</v>
      </c>
      <c r="Z21" s="4">
        <f t="shared" si="4"/>
        <v>2.7092699609758308</v>
      </c>
    </row>
    <row r="22" spans="1:26" x14ac:dyDescent="0.25">
      <c r="A22" s="48">
        <v>64</v>
      </c>
      <c r="B22" s="49">
        <v>2649</v>
      </c>
      <c r="C22" s="49">
        <v>135</v>
      </c>
      <c r="D22" s="49"/>
      <c r="E22" s="49">
        <v>975</v>
      </c>
      <c r="F22" s="49">
        <v>1152</v>
      </c>
      <c r="G22" s="49"/>
      <c r="H22" s="49"/>
      <c r="I22" s="49">
        <v>64</v>
      </c>
      <c r="J22" s="49">
        <v>7200</v>
      </c>
      <c r="K22" s="49">
        <v>7200</v>
      </c>
      <c r="L22" s="49"/>
      <c r="M22" s="49">
        <v>7200</v>
      </c>
      <c r="N22" s="49">
        <v>7200</v>
      </c>
      <c r="O22" s="49"/>
      <c r="P22" s="49"/>
      <c r="Q22" s="49">
        <v>64</v>
      </c>
      <c r="R22" s="52">
        <f>B22/J22</f>
        <v>0.36791666666666667</v>
      </c>
      <c r="S22" s="52">
        <f>C22/K22</f>
        <v>1.8749999999999999E-2</v>
      </c>
      <c r="T22" s="52"/>
      <c r="U22" s="52">
        <f>E22/M22</f>
        <v>0.13541666666666666</v>
      </c>
      <c r="V22" s="52">
        <f>F22/N22</f>
        <v>0.16</v>
      </c>
      <c r="W22" s="55"/>
    </row>
    <row r="23" spans="1:26" x14ac:dyDescent="0.25">
      <c r="A23" s="48">
        <v>128</v>
      </c>
      <c r="B23" s="49">
        <v>2311</v>
      </c>
      <c r="C23" s="49"/>
      <c r="D23" s="49"/>
      <c r="E23" s="49">
        <v>479</v>
      </c>
      <c r="F23" s="49">
        <v>832</v>
      </c>
      <c r="G23" s="49"/>
      <c r="H23" s="49"/>
      <c r="I23" s="49">
        <v>128</v>
      </c>
      <c r="J23" s="49">
        <v>7200</v>
      </c>
      <c r="K23" s="49"/>
      <c r="L23" s="49"/>
      <c r="M23" s="49">
        <v>7200</v>
      </c>
      <c r="N23" s="49">
        <v>7200</v>
      </c>
      <c r="O23" s="49"/>
      <c r="P23" s="49"/>
      <c r="Q23" s="49">
        <v>128</v>
      </c>
      <c r="R23" s="52">
        <f>B23/J23</f>
        <v>0.32097222222222221</v>
      </c>
      <c r="S23" s="52"/>
      <c r="T23" s="52"/>
      <c r="U23" s="52">
        <f>E23/M23</f>
        <v>6.6527777777777783E-2</v>
      </c>
      <c r="V23" s="52">
        <f>F23/N23</f>
        <v>0.11555555555555555</v>
      </c>
      <c r="W23" s="55"/>
    </row>
    <row r="24" spans="1:26" x14ac:dyDescent="0.25">
      <c r="A24" s="48">
        <v>256</v>
      </c>
      <c r="B24" s="49">
        <v>2970</v>
      </c>
      <c r="C24" s="49"/>
      <c r="D24" s="49"/>
      <c r="E24" s="49"/>
      <c r="F24" s="49">
        <v>250</v>
      </c>
      <c r="G24" s="49"/>
      <c r="H24" s="49"/>
      <c r="I24" s="49">
        <v>256</v>
      </c>
      <c r="J24" s="49">
        <v>7200</v>
      </c>
      <c r="K24" s="49"/>
      <c r="L24" s="49"/>
      <c r="M24" s="49"/>
      <c r="N24" s="49">
        <v>7200</v>
      </c>
      <c r="O24" s="49"/>
      <c r="P24" s="49"/>
      <c r="Q24" s="49">
        <v>256</v>
      </c>
      <c r="R24" s="52">
        <f>B24/J24</f>
        <v>0.41249999999999998</v>
      </c>
      <c r="S24" s="52"/>
      <c r="T24" s="52"/>
      <c r="U24" s="52"/>
      <c r="V24" s="52">
        <f>F24/N24</f>
        <v>3.4722222222222224E-2</v>
      </c>
      <c r="W24" s="55"/>
    </row>
    <row r="25" spans="1:26" x14ac:dyDescent="0.25">
      <c r="A25" s="48">
        <v>512</v>
      </c>
      <c r="B25" s="49">
        <v>1620</v>
      </c>
      <c r="C25" s="49"/>
      <c r="D25" s="49"/>
      <c r="E25" s="49"/>
      <c r="F25" s="49"/>
      <c r="G25" s="49"/>
      <c r="H25" s="49"/>
      <c r="I25" s="49">
        <v>512</v>
      </c>
      <c r="J25" s="49">
        <v>7200</v>
      </c>
      <c r="K25" s="49"/>
      <c r="L25" s="49"/>
      <c r="M25" s="49"/>
      <c r="N25" s="49"/>
      <c r="O25" s="49"/>
      <c r="P25" s="49"/>
      <c r="Q25" s="49">
        <v>512</v>
      </c>
      <c r="R25" s="52">
        <f>B25/J25</f>
        <v>0.22500000000000001</v>
      </c>
      <c r="S25" s="52"/>
      <c r="T25" s="52"/>
      <c r="U25" s="52"/>
      <c r="V25" s="52"/>
      <c r="W25" s="55"/>
    </row>
    <row r="26" spans="1:26" x14ac:dyDescent="0.25">
      <c r="A26" s="48"/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  <c r="O26" s="49"/>
      <c r="P26" s="49"/>
      <c r="Q26" s="49"/>
      <c r="R26" s="49"/>
      <c r="S26" s="49"/>
      <c r="T26" s="49"/>
      <c r="U26" s="49"/>
      <c r="V26" s="49"/>
      <c r="W26" s="55"/>
    </row>
    <row r="27" spans="1:26" x14ac:dyDescent="0.25">
      <c r="A27" s="48"/>
      <c r="B27" s="49"/>
      <c r="C27" s="49">
        <v>64</v>
      </c>
      <c r="D27" s="49">
        <v>32</v>
      </c>
      <c r="E27" s="49">
        <v>128</v>
      </c>
      <c r="F27" s="51">
        <v>256</v>
      </c>
      <c r="G27" s="49"/>
      <c r="H27" s="49"/>
      <c r="I27" s="49"/>
      <c r="J27" s="49"/>
      <c r="K27" s="49"/>
      <c r="L27" s="49"/>
      <c r="M27" s="49"/>
      <c r="N27" s="49"/>
      <c r="O27" s="49"/>
      <c r="P27" s="49"/>
      <c r="Q27" s="49"/>
      <c r="R27" s="49"/>
      <c r="S27" s="49"/>
      <c r="T27" s="49"/>
      <c r="U27" s="49"/>
      <c r="V27" s="49"/>
      <c r="W27" s="55"/>
    </row>
    <row r="28" spans="1:26" x14ac:dyDescent="0.25">
      <c r="A28" s="48"/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  <c r="O28" s="49"/>
      <c r="P28" s="49"/>
      <c r="Q28" s="49"/>
      <c r="R28" s="49"/>
      <c r="S28" s="49"/>
      <c r="T28" s="49"/>
      <c r="U28" s="49"/>
      <c r="V28" s="49"/>
      <c r="W28" s="50"/>
    </row>
    <row r="29" spans="1:26" x14ac:dyDescent="0.25">
      <c r="A29" s="48" t="s">
        <v>55</v>
      </c>
      <c r="B29" s="49"/>
      <c r="C29" s="49"/>
      <c r="D29" s="49"/>
      <c r="E29" s="49"/>
      <c r="F29" s="49"/>
      <c r="G29" s="49"/>
      <c r="H29" s="49"/>
      <c r="I29" s="49" t="s">
        <v>56</v>
      </c>
      <c r="J29" s="49"/>
      <c r="K29" s="49"/>
      <c r="L29" s="49"/>
      <c r="M29" s="49"/>
      <c r="N29" s="49"/>
      <c r="O29" s="49"/>
      <c r="P29" s="49"/>
      <c r="Q29" s="49" t="s">
        <v>50</v>
      </c>
      <c r="R29" s="49"/>
      <c r="S29" s="49"/>
      <c r="T29" s="49"/>
      <c r="U29" s="49"/>
      <c r="V29" s="49"/>
      <c r="W29" s="50"/>
    </row>
    <row r="30" spans="1:26" x14ac:dyDescent="0.25">
      <c r="A30" s="48"/>
      <c r="B30" s="49">
        <v>6.1</v>
      </c>
      <c r="C30" s="49">
        <v>6.2</v>
      </c>
      <c r="D30" s="49">
        <v>6.3</v>
      </c>
      <c r="E30" s="49">
        <v>6.4</v>
      </c>
      <c r="F30" s="49">
        <v>6.5</v>
      </c>
      <c r="G30" s="49"/>
      <c r="H30" s="49"/>
      <c r="I30" s="49"/>
      <c r="J30" s="49">
        <v>6.1</v>
      </c>
      <c r="K30" s="49">
        <v>6.2</v>
      </c>
      <c r="L30" s="49">
        <v>6.3</v>
      </c>
      <c r="M30" s="49">
        <v>6.4</v>
      </c>
      <c r="N30" s="49">
        <v>6.5</v>
      </c>
      <c r="O30" s="49"/>
      <c r="P30" s="49"/>
      <c r="R30" s="49">
        <v>6.1</v>
      </c>
      <c r="S30" s="49">
        <v>6.2</v>
      </c>
      <c r="T30" s="49">
        <v>6.3</v>
      </c>
      <c r="U30" s="49">
        <v>6.4</v>
      </c>
      <c r="V30" s="49">
        <v>6.5</v>
      </c>
      <c r="W30" s="50"/>
    </row>
    <row r="31" spans="1:26" x14ac:dyDescent="0.25">
      <c r="A31" s="48">
        <v>2</v>
      </c>
      <c r="B31">
        <v>180</v>
      </c>
      <c r="C31">
        <v>180</v>
      </c>
      <c r="D31" s="49">
        <v>180</v>
      </c>
      <c r="E31" s="49">
        <v>180</v>
      </c>
      <c r="F31" s="49">
        <v>180</v>
      </c>
      <c r="G31" s="49"/>
      <c r="H31" s="49"/>
      <c r="I31" s="49">
        <v>2</v>
      </c>
      <c r="J31">
        <v>418.6</v>
      </c>
      <c r="K31">
        <v>752.4</v>
      </c>
      <c r="L31" s="49">
        <v>442.7</v>
      </c>
      <c r="M31" s="49">
        <v>432</v>
      </c>
      <c r="N31" s="49">
        <v>885.7</v>
      </c>
      <c r="O31" s="49"/>
      <c r="P31" s="49"/>
      <c r="Q31" s="49">
        <v>2</v>
      </c>
      <c r="R31" s="52">
        <f>B31/J31</f>
        <v>0.43000477783086477</v>
      </c>
      <c r="S31" s="52">
        <f>C31/K31</f>
        <v>0.23923444976076555</v>
      </c>
      <c r="T31" s="52">
        <f>D31/L31</f>
        <v>0.40659588886379039</v>
      </c>
      <c r="U31" s="52">
        <f>E31/M31</f>
        <v>0.41666666666666669</v>
      </c>
      <c r="V31" s="52">
        <f>F31/N31</f>
        <v>0.20322908434007</v>
      </c>
      <c r="W31" s="50"/>
    </row>
    <row r="32" spans="1:26" x14ac:dyDescent="0.25">
      <c r="A32" s="48">
        <v>4</v>
      </c>
      <c r="B32">
        <v>360</v>
      </c>
      <c r="C32">
        <v>360</v>
      </c>
      <c r="D32" s="49">
        <v>360</v>
      </c>
      <c r="E32" s="49">
        <v>360</v>
      </c>
      <c r="F32" s="49">
        <v>360</v>
      </c>
      <c r="G32" s="49"/>
      <c r="H32" s="49"/>
      <c r="I32" s="49">
        <v>4</v>
      </c>
      <c r="J32">
        <v>652.29999999999995</v>
      </c>
      <c r="K32">
        <v>1068.7</v>
      </c>
      <c r="L32" s="49">
        <v>857.1</v>
      </c>
      <c r="M32" s="49">
        <v>510</v>
      </c>
      <c r="N32" s="49">
        <v>610.6</v>
      </c>
      <c r="O32" s="49"/>
      <c r="P32" s="49"/>
      <c r="Q32" s="49">
        <v>4</v>
      </c>
      <c r="R32" s="52">
        <f t="shared" ref="R32:R39" si="6">B32/J32</f>
        <v>0.55189330062854514</v>
      </c>
      <c r="S32" s="52">
        <f t="shared" ref="S32:S38" si="7">C32/K32</f>
        <v>0.33685786469542434</v>
      </c>
      <c r="T32" s="52">
        <f t="shared" ref="T32:T36" si="8">D32/L32</f>
        <v>0.42002100105005247</v>
      </c>
      <c r="U32" s="52">
        <f t="shared" ref="U32:U37" si="9">E32/M32</f>
        <v>0.70588235294117652</v>
      </c>
      <c r="V32" s="52">
        <f t="shared" ref="V32:V36" si="10">F32/N32</f>
        <v>0.5895840157222404</v>
      </c>
      <c r="W32" s="50"/>
    </row>
    <row r="33" spans="1:23" x14ac:dyDescent="0.25">
      <c r="A33" s="48">
        <v>8</v>
      </c>
      <c r="B33">
        <v>720</v>
      </c>
      <c r="C33">
        <v>960</v>
      </c>
      <c r="D33" s="49">
        <v>584</v>
      </c>
      <c r="E33" s="49">
        <v>720</v>
      </c>
      <c r="F33" s="49">
        <v>720</v>
      </c>
      <c r="G33" s="49"/>
      <c r="H33" s="49"/>
      <c r="I33" s="49">
        <v>8</v>
      </c>
      <c r="J33">
        <v>1016.4</v>
      </c>
      <c r="K33">
        <v>1793</v>
      </c>
      <c r="L33" s="49">
        <v>6388.5</v>
      </c>
      <c r="M33" s="49">
        <v>758</v>
      </c>
      <c r="N33" s="49">
        <v>1235.8</v>
      </c>
      <c r="O33" s="49"/>
      <c r="P33" s="49"/>
      <c r="Q33" s="49">
        <v>8</v>
      </c>
      <c r="R33" s="52">
        <f t="shared" si="6"/>
        <v>0.70838252656434475</v>
      </c>
      <c r="S33" s="52">
        <f t="shared" si="7"/>
        <v>0.53541550474065813</v>
      </c>
      <c r="T33" s="52">
        <f t="shared" si="8"/>
        <v>9.1414259998434694E-2</v>
      </c>
      <c r="U33" s="52">
        <f t="shared" si="9"/>
        <v>0.94986807387862793</v>
      </c>
      <c r="V33" s="52">
        <f t="shared" si="10"/>
        <v>0.58261854669040303</v>
      </c>
      <c r="W33" s="50"/>
    </row>
    <row r="34" spans="1:23" x14ac:dyDescent="0.25">
      <c r="A34" s="48">
        <v>16</v>
      </c>
      <c r="B34">
        <v>1440</v>
      </c>
      <c r="C34">
        <v>1405</v>
      </c>
      <c r="D34" s="49">
        <v>511</v>
      </c>
      <c r="E34" s="49">
        <v>792</v>
      </c>
      <c r="F34" s="49">
        <v>1440</v>
      </c>
      <c r="G34" s="49"/>
      <c r="H34" s="49"/>
      <c r="I34" s="49">
        <v>16</v>
      </c>
      <c r="J34">
        <v>1294.5999999999999</v>
      </c>
      <c r="K34">
        <v>5924.3</v>
      </c>
      <c r="L34" s="49">
        <v>7200</v>
      </c>
      <c r="M34" s="49">
        <v>7200</v>
      </c>
      <c r="N34" s="49">
        <v>2473.9</v>
      </c>
      <c r="O34" s="49"/>
      <c r="P34" s="49"/>
      <c r="Q34" s="49">
        <v>16</v>
      </c>
      <c r="R34" s="52">
        <f t="shared" si="6"/>
        <v>1.1123126834543489</v>
      </c>
      <c r="S34" s="52">
        <f t="shared" si="7"/>
        <v>0.23715882045136133</v>
      </c>
      <c r="T34" s="52">
        <f t="shared" si="8"/>
        <v>7.0972222222222228E-2</v>
      </c>
      <c r="U34" s="52">
        <f t="shared" si="9"/>
        <v>0.11</v>
      </c>
      <c r="V34" s="52">
        <f t="shared" si="10"/>
        <v>0.5820768826549173</v>
      </c>
      <c r="W34" s="50"/>
    </row>
    <row r="35" spans="1:23" x14ac:dyDescent="0.25">
      <c r="A35" s="48">
        <v>32</v>
      </c>
      <c r="B35">
        <v>2880</v>
      </c>
      <c r="C35">
        <v>1094</v>
      </c>
      <c r="D35" s="49">
        <v>312</v>
      </c>
      <c r="E35" s="49">
        <v>832</v>
      </c>
      <c r="F35" s="49">
        <v>1563</v>
      </c>
      <c r="G35" s="49"/>
      <c r="H35" s="49"/>
      <c r="I35" s="49">
        <v>32</v>
      </c>
      <c r="J35">
        <v>4675.3</v>
      </c>
      <c r="K35">
        <v>7200</v>
      </c>
      <c r="L35" s="49">
        <v>7200</v>
      </c>
      <c r="M35" s="49">
        <v>7200</v>
      </c>
      <c r="N35" s="49">
        <v>7200</v>
      </c>
      <c r="O35" s="49"/>
      <c r="P35" s="49"/>
      <c r="Q35" s="49">
        <v>32</v>
      </c>
      <c r="R35" s="52">
        <f t="shared" si="6"/>
        <v>0.61600325112826981</v>
      </c>
      <c r="S35" s="52">
        <f>C35/K35</f>
        <v>0.15194444444444444</v>
      </c>
      <c r="T35" s="52">
        <f t="shared" si="8"/>
        <v>4.3333333333333335E-2</v>
      </c>
      <c r="U35" s="52">
        <f t="shared" si="9"/>
        <v>0.11555555555555555</v>
      </c>
      <c r="V35" s="52">
        <f t="shared" si="10"/>
        <v>0.21708333333333332</v>
      </c>
      <c r="W35" s="50"/>
    </row>
    <row r="36" spans="1:23" x14ac:dyDescent="0.25">
      <c r="A36" s="48">
        <v>64</v>
      </c>
      <c r="B36">
        <v>2529</v>
      </c>
      <c r="C36">
        <v>551</v>
      </c>
      <c r="D36" s="49">
        <v>99</v>
      </c>
      <c r="E36" s="49">
        <v>469</v>
      </c>
      <c r="F36" s="49">
        <v>420</v>
      </c>
      <c r="G36" s="49"/>
      <c r="H36" s="49"/>
      <c r="I36" s="49">
        <v>64</v>
      </c>
      <c r="J36">
        <v>7200</v>
      </c>
      <c r="K36">
        <v>7200</v>
      </c>
      <c r="L36" s="49">
        <v>7200</v>
      </c>
      <c r="M36" s="49">
        <v>7200</v>
      </c>
      <c r="N36" s="49">
        <v>7200</v>
      </c>
      <c r="O36" s="49"/>
      <c r="P36" s="49"/>
      <c r="Q36" s="49">
        <v>64</v>
      </c>
      <c r="R36" s="52">
        <f t="shared" si="6"/>
        <v>0.35125000000000001</v>
      </c>
      <c r="S36" s="52">
        <f t="shared" si="7"/>
        <v>7.6527777777777778E-2</v>
      </c>
      <c r="T36" s="52">
        <f t="shared" si="8"/>
        <v>1.375E-2</v>
      </c>
      <c r="U36" s="52">
        <f t="shared" si="9"/>
        <v>6.5138888888888885E-2</v>
      </c>
      <c r="V36" s="52">
        <f t="shared" si="10"/>
        <v>5.8333333333333334E-2</v>
      </c>
      <c r="W36" s="50"/>
    </row>
    <row r="37" spans="1:23" x14ac:dyDescent="0.25">
      <c r="A37" s="48">
        <v>128</v>
      </c>
      <c r="B37">
        <v>2332</v>
      </c>
      <c r="C37">
        <v>828</v>
      </c>
      <c r="D37" s="49"/>
      <c r="E37" s="49">
        <v>250</v>
      </c>
      <c r="F37" s="49"/>
      <c r="G37" s="49"/>
      <c r="H37" s="49"/>
      <c r="I37" s="49">
        <v>128</v>
      </c>
      <c r="J37">
        <v>7200</v>
      </c>
      <c r="K37">
        <v>7200</v>
      </c>
      <c r="L37" s="49"/>
      <c r="M37" s="49">
        <v>7200</v>
      </c>
      <c r="N37" s="49"/>
      <c r="O37" s="49"/>
      <c r="P37" s="49"/>
      <c r="Q37" s="49">
        <v>128</v>
      </c>
      <c r="R37" s="52">
        <f t="shared" si="6"/>
        <v>0.32388888888888889</v>
      </c>
      <c r="S37" s="52">
        <f t="shared" si="7"/>
        <v>0.115</v>
      </c>
      <c r="T37" s="52"/>
      <c r="U37" s="52">
        <f t="shared" si="9"/>
        <v>3.4722222222222224E-2</v>
      </c>
      <c r="V37" s="52"/>
      <c r="W37" s="50"/>
    </row>
    <row r="38" spans="1:23" x14ac:dyDescent="0.25">
      <c r="A38" s="48">
        <v>256</v>
      </c>
      <c r="B38">
        <v>1818</v>
      </c>
      <c r="C38">
        <v>288</v>
      </c>
      <c r="D38" s="49"/>
      <c r="E38" s="49"/>
      <c r="F38" s="49"/>
      <c r="G38" s="49"/>
      <c r="H38" s="49"/>
      <c r="I38" s="49">
        <v>256</v>
      </c>
      <c r="J38">
        <v>7200</v>
      </c>
      <c r="K38">
        <v>7200</v>
      </c>
      <c r="L38" s="49"/>
      <c r="M38" s="49"/>
      <c r="N38" s="49"/>
      <c r="O38" s="49"/>
      <c r="P38" s="49"/>
      <c r="Q38" s="49">
        <v>256</v>
      </c>
      <c r="R38" s="52">
        <f t="shared" si="6"/>
        <v>0.2525</v>
      </c>
      <c r="S38" s="52">
        <f t="shared" si="7"/>
        <v>0.04</v>
      </c>
      <c r="T38" s="52"/>
      <c r="U38" s="52"/>
      <c r="V38" s="49"/>
      <c r="W38" s="50"/>
    </row>
    <row r="39" spans="1:23" x14ac:dyDescent="0.25">
      <c r="A39" s="48">
        <v>512</v>
      </c>
      <c r="B39">
        <v>743</v>
      </c>
      <c r="C39" s="49"/>
      <c r="D39" s="49"/>
      <c r="E39" s="49"/>
      <c r="F39" s="49"/>
      <c r="G39" s="49"/>
      <c r="H39" s="49"/>
      <c r="I39" s="49">
        <v>512</v>
      </c>
      <c r="J39">
        <v>7200</v>
      </c>
      <c r="K39" s="49"/>
      <c r="L39" s="49"/>
      <c r="M39" s="49"/>
      <c r="N39" s="49"/>
      <c r="O39" s="49"/>
      <c r="P39" s="49"/>
      <c r="Q39" s="49">
        <v>512</v>
      </c>
      <c r="R39" s="52">
        <f t="shared" si="6"/>
        <v>0.10319444444444445</v>
      </c>
      <c r="S39" s="49"/>
      <c r="T39" s="52"/>
      <c r="U39" s="52"/>
      <c r="V39" s="49"/>
      <c r="W39" s="50"/>
    </row>
    <row r="40" spans="1:23" x14ac:dyDescent="0.25">
      <c r="A40" s="48"/>
      <c r="B40" s="49"/>
      <c r="C40" s="49"/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49"/>
      <c r="O40" s="49"/>
      <c r="P40" s="49"/>
      <c r="Q40" s="49"/>
      <c r="R40" s="49"/>
      <c r="S40" s="49"/>
      <c r="T40" s="49"/>
      <c r="U40" s="49"/>
      <c r="V40" s="49"/>
      <c r="W40" s="50"/>
    </row>
    <row r="41" spans="1:23" ht="15.75" thickBot="1" x14ac:dyDescent="0.3">
      <c r="A41" s="56"/>
      <c r="B41" s="57"/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7"/>
      <c r="U41" s="57"/>
      <c r="V41" s="57"/>
      <c r="W41" s="58"/>
    </row>
    <row r="44" spans="1:23" x14ac:dyDescent="0.25">
      <c r="H44" s="2"/>
    </row>
    <row r="45" spans="1:23" x14ac:dyDescent="0.25">
      <c r="H45" s="2"/>
    </row>
    <row r="47" spans="1:23" x14ac:dyDescent="0.25">
      <c r="H47" s="2"/>
    </row>
    <row r="48" spans="1:23" x14ac:dyDescent="0.25">
      <c r="H48" s="2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H68"/>
  <sheetViews>
    <sheetView topLeftCell="A4" workbookViewId="0">
      <selection activeCell="W49" sqref="W49"/>
    </sheetView>
  </sheetViews>
  <sheetFormatPr defaultRowHeight="15" x14ac:dyDescent="0.25"/>
  <sheetData>
    <row r="1" spans="1:34" x14ac:dyDescent="0.25">
      <c r="B1" t="s">
        <v>60</v>
      </c>
      <c r="J1" t="s">
        <v>59</v>
      </c>
      <c r="Q1" t="s">
        <v>61</v>
      </c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</row>
    <row r="2" spans="1:34" x14ac:dyDescent="0.25">
      <c r="A2" t="s">
        <v>16</v>
      </c>
      <c r="I2" t="s">
        <v>16</v>
      </c>
      <c r="Q2" t="s">
        <v>16</v>
      </c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</row>
    <row r="3" spans="1:34" x14ac:dyDescent="0.25">
      <c r="A3" t="s">
        <v>4</v>
      </c>
      <c r="B3">
        <v>6.1</v>
      </c>
      <c r="C3">
        <v>6.2</v>
      </c>
      <c r="D3">
        <v>6.3</v>
      </c>
      <c r="E3">
        <v>6.4</v>
      </c>
      <c r="F3">
        <v>6.5</v>
      </c>
      <c r="I3" t="s">
        <v>4</v>
      </c>
      <c r="J3">
        <v>6.1</v>
      </c>
      <c r="K3">
        <v>6.2</v>
      </c>
      <c r="L3">
        <v>6.3</v>
      </c>
      <c r="M3">
        <v>6.4</v>
      </c>
      <c r="N3">
        <v>6.5</v>
      </c>
      <c r="Q3" t="s">
        <v>4</v>
      </c>
      <c r="R3">
        <v>6.1</v>
      </c>
      <c r="S3">
        <v>6.2</v>
      </c>
      <c r="T3">
        <v>6.3</v>
      </c>
      <c r="U3">
        <v>6.4</v>
      </c>
      <c r="V3">
        <v>6.5</v>
      </c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</row>
    <row r="4" spans="1:34" x14ac:dyDescent="0.25">
      <c r="A4">
        <v>2</v>
      </c>
      <c r="B4">
        <v>180</v>
      </c>
      <c r="C4">
        <v>180</v>
      </c>
      <c r="D4">
        <v>180</v>
      </c>
      <c r="E4">
        <v>180</v>
      </c>
      <c r="F4">
        <v>180</v>
      </c>
      <c r="I4">
        <v>2</v>
      </c>
      <c r="J4">
        <v>180</v>
      </c>
      <c r="K4">
        <v>180</v>
      </c>
      <c r="L4">
        <v>180</v>
      </c>
      <c r="M4">
        <v>180</v>
      </c>
      <c r="N4">
        <v>180</v>
      </c>
      <c r="Q4">
        <v>2</v>
      </c>
      <c r="R4">
        <v>180</v>
      </c>
      <c r="S4">
        <v>180</v>
      </c>
      <c r="T4">
        <v>180</v>
      </c>
      <c r="U4">
        <v>180</v>
      </c>
      <c r="V4">
        <v>180</v>
      </c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</row>
    <row r="5" spans="1:34" x14ac:dyDescent="0.25">
      <c r="A5">
        <v>4</v>
      </c>
      <c r="B5">
        <v>360</v>
      </c>
      <c r="C5">
        <v>360</v>
      </c>
      <c r="D5">
        <v>360</v>
      </c>
      <c r="E5">
        <v>360</v>
      </c>
      <c r="F5">
        <v>360</v>
      </c>
      <c r="I5">
        <v>4</v>
      </c>
      <c r="J5">
        <v>360</v>
      </c>
      <c r="K5">
        <v>360</v>
      </c>
      <c r="L5">
        <v>360</v>
      </c>
      <c r="M5">
        <v>360</v>
      </c>
      <c r="N5">
        <v>360</v>
      </c>
      <c r="Q5">
        <v>4</v>
      </c>
      <c r="R5">
        <v>360</v>
      </c>
      <c r="S5">
        <v>360</v>
      </c>
      <c r="T5">
        <v>360</v>
      </c>
      <c r="U5">
        <v>360</v>
      </c>
      <c r="V5">
        <v>360</v>
      </c>
      <c r="W5" s="6"/>
      <c r="X5" s="6"/>
      <c r="Y5" s="6"/>
      <c r="Z5" s="4"/>
      <c r="AA5" s="4"/>
      <c r="AB5" s="4"/>
      <c r="AC5" s="4"/>
      <c r="AD5" s="4"/>
      <c r="AE5" s="4"/>
      <c r="AF5" s="4"/>
      <c r="AG5" s="4"/>
      <c r="AH5" s="4"/>
    </row>
    <row r="6" spans="1:34" x14ac:dyDescent="0.25">
      <c r="A6">
        <v>8</v>
      </c>
      <c r="B6">
        <v>720</v>
      </c>
      <c r="C6">
        <v>720</v>
      </c>
      <c r="D6">
        <v>720</v>
      </c>
      <c r="E6">
        <v>720</v>
      </c>
      <c r="F6">
        <v>720</v>
      </c>
      <c r="I6">
        <v>8</v>
      </c>
      <c r="J6">
        <v>720</v>
      </c>
      <c r="K6">
        <v>720</v>
      </c>
      <c r="L6">
        <v>720</v>
      </c>
      <c r="M6">
        <v>720</v>
      </c>
      <c r="N6">
        <v>720</v>
      </c>
      <c r="Q6">
        <v>8</v>
      </c>
      <c r="R6">
        <v>720</v>
      </c>
      <c r="S6">
        <v>960</v>
      </c>
      <c r="T6">
        <v>584</v>
      </c>
      <c r="U6">
        <v>720</v>
      </c>
      <c r="V6">
        <v>720</v>
      </c>
      <c r="W6" s="6"/>
      <c r="X6" s="6"/>
      <c r="Y6" s="6"/>
      <c r="Z6" s="4"/>
      <c r="AA6" s="4"/>
      <c r="AB6" s="4"/>
      <c r="AC6" s="4"/>
      <c r="AD6" s="4"/>
      <c r="AE6" s="4"/>
      <c r="AF6" s="4"/>
      <c r="AG6" s="4"/>
      <c r="AH6" s="4"/>
    </row>
    <row r="7" spans="1:34" x14ac:dyDescent="0.25">
      <c r="A7">
        <v>16</v>
      </c>
      <c r="B7">
        <v>1440</v>
      </c>
      <c r="C7">
        <v>1440</v>
      </c>
      <c r="D7">
        <v>1440</v>
      </c>
      <c r="E7">
        <v>1440</v>
      </c>
      <c r="F7">
        <v>1440</v>
      </c>
      <c r="I7">
        <v>16</v>
      </c>
      <c r="J7">
        <v>1440</v>
      </c>
      <c r="K7">
        <v>1440</v>
      </c>
      <c r="L7">
        <v>812</v>
      </c>
      <c r="M7">
        <v>1440</v>
      </c>
      <c r="N7">
        <v>1440</v>
      </c>
      <c r="Q7">
        <v>16</v>
      </c>
      <c r="R7">
        <v>1440</v>
      </c>
      <c r="S7">
        <v>1405</v>
      </c>
      <c r="T7">
        <v>511</v>
      </c>
      <c r="U7">
        <v>792</v>
      </c>
      <c r="V7">
        <v>1440</v>
      </c>
      <c r="W7" s="6"/>
      <c r="X7" s="6"/>
      <c r="Y7" s="6"/>
      <c r="Z7" s="4"/>
      <c r="AA7" s="4"/>
      <c r="AB7" s="4"/>
      <c r="AC7" s="4"/>
      <c r="AD7" s="4"/>
      <c r="AE7" s="4"/>
      <c r="AF7" s="4"/>
      <c r="AG7" s="4"/>
      <c r="AH7" s="4"/>
    </row>
    <row r="8" spans="1:34" x14ac:dyDescent="0.25">
      <c r="A8">
        <v>32</v>
      </c>
      <c r="B8">
        <v>2880</v>
      </c>
      <c r="C8">
        <v>2880</v>
      </c>
      <c r="D8">
        <v>2880</v>
      </c>
      <c r="E8">
        <v>2880</v>
      </c>
      <c r="F8">
        <v>2880</v>
      </c>
      <c r="I8">
        <v>32</v>
      </c>
      <c r="J8">
        <v>2808</v>
      </c>
      <c r="K8">
        <v>1429</v>
      </c>
      <c r="L8">
        <v>36</v>
      </c>
      <c r="M8">
        <v>1398</v>
      </c>
      <c r="N8">
        <v>1892</v>
      </c>
      <c r="Q8">
        <v>32</v>
      </c>
      <c r="R8">
        <v>2880</v>
      </c>
      <c r="S8">
        <v>1094</v>
      </c>
      <c r="T8">
        <v>312</v>
      </c>
      <c r="U8">
        <v>832</v>
      </c>
      <c r="V8">
        <v>1563</v>
      </c>
      <c r="W8" s="6"/>
      <c r="X8" s="6"/>
      <c r="Y8" s="6"/>
      <c r="Z8" s="4"/>
      <c r="AA8" s="4"/>
      <c r="AB8" s="4"/>
      <c r="AC8" s="4"/>
      <c r="AD8" s="4"/>
      <c r="AE8" s="4"/>
      <c r="AF8" s="4"/>
      <c r="AG8" s="4"/>
      <c r="AH8" s="4"/>
    </row>
    <row r="9" spans="1:34" x14ac:dyDescent="0.25">
      <c r="A9">
        <v>64</v>
      </c>
      <c r="B9">
        <v>5760</v>
      </c>
      <c r="C9">
        <v>4973</v>
      </c>
      <c r="D9">
        <v>4236</v>
      </c>
      <c r="E9">
        <v>5760</v>
      </c>
      <c r="F9">
        <v>4261</v>
      </c>
      <c r="I9">
        <v>64</v>
      </c>
      <c r="J9">
        <v>2649</v>
      </c>
      <c r="K9">
        <v>135</v>
      </c>
      <c r="M9">
        <v>975</v>
      </c>
      <c r="N9">
        <v>1152</v>
      </c>
      <c r="Q9">
        <v>64</v>
      </c>
      <c r="R9">
        <v>2529</v>
      </c>
      <c r="S9">
        <v>551</v>
      </c>
      <c r="T9">
        <v>99</v>
      </c>
      <c r="U9">
        <v>469</v>
      </c>
      <c r="V9">
        <v>420</v>
      </c>
      <c r="W9" s="6"/>
      <c r="X9" s="6"/>
      <c r="Y9" s="6"/>
      <c r="Z9" s="4"/>
      <c r="AA9" s="4"/>
      <c r="AB9" s="4"/>
      <c r="AC9" s="4"/>
      <c r="AD9" s="4"/>
      <c r="AE9" s="4"/>
      <c r="AF9" s="4"/>
      <c r="AG9" s="4"/>
      <c r="AH9" s="4"/>
    </row>
    <row r="10" spans="1:34" x14ac:dyDescent="0.25">
      <c r="A10">
        <v>128</v>
      </c>
      <c r="B10">
        <v>5554</v>
      </c>
      <c r="C10">
        <v>3798</v>
      </c>
      <c r="D10">
        <v>4168</v>
      </c>
      <c r="E10">
        <v>5789</v>
      </c>
      <c r="F10">
        <v>1498</v>
      </c>
      <c r="I10">
        <v>128</v>
      </c>
      <c r="J10">
        <v>2311</v>
      </c>
      <c r="M10">
        <v>479</v>
      </c>
      <c r="N10">
        <v>832</v>
      </c>
      <c r="Q10">
        <v>128</v>
      </c>
      <c r="R10">
        <v>2332</v>
      </c>
      <c r="S10">
        <v>828</v>
      </c>
      <c r="U10">
        <v>250</v>
      </c>
      <c r="W10" s="6"/>
      <c r="X10" s="6"/>
      <c r="Y10" s="6"/>
      <c r="Z10" s="4"/>
      <c r="AA10" s="4"/>
      <c r="AB10" s="4"/>
      <c r="AC10" s="4"/>
      <c r="AD10" s="4"/>
      <c r="AE10" s="4"/>
      <c r="AF10" s="4"/>
      <c r="AG10" s="4"/>
      <c r="AH10" s="4"/>
    </row>
    <row r="11" spans="1:34" x14ac:dyDescent="0.25">
      <c r="A11">
        <v>256</v>
      </c>
      <c r="B11">
        <v>4154</v>
      </c>
      <c r="C11">
        <v>3393</v>
      </c>
      <c r="D11">
        <v>2695</v>
      </c>
      <c r="E11">
        <v>2189</v>
      </c>
      <c r="F11">
        <v>1002</v>
      </c>
      <c r="I11">
        <v>256</v>
      </c>
      <c r="J11">
        <v>2970</v>
      </c>
      <c r="N11">
        <v>250</v>
      </c>
      <c r="Q11">
        <v>256</v>
      </c>
      <c r="R11">
        <v>1818</v>
      </c>
      <c r="S11">
        <v>288</v>
      </c>
      <c r="W11" s="6"/>
      <c r="X11" s="6"/>
      <c r="Y11" s="6"/>
      <c r="Z11" s="4"/>
      <c r="AA11" s="4"/>
      <c r="AB11" s="4"/>
      <c r="AC11" s="4"/>
      <c r="AD11" s="4"/>
      <c r="AE11" s="4"/>
      <c r="AF11" s="4"/>
      <c r="AG11" s="4"/>
      <c r="AH11" s="4"/>
    </row>
    <row r="12" spans="1:34" x14ac:dyDescent="0.25">
      <c r="A12">
        <v>512</v>
      </c>
      <c r="B12">
        <v>1807</v>
      </c>
      <c r="C12">
        <v>1189</v>
      </c>
      <c r="D12">
        <v>1415</v>
      </c>
      <c r="E12">
        <v>1255</v>
      </c>
      <c r="F12">
        <v>595</v>
      </c>
      <c r="I12">
        <v>512</v>
      </c>
      <c r="J12">
        <v>1620</v>
      </c>
      <c r="Q12">
        <v>512</v>
      </c>
      <c r="R12">
        <v>743</v>
      </c>
      <c r="W12" s="6"/>
      <c r="X12" s="6"/>
      <c r="Y12" s="6"/>
      <c r="Z12" s="4"/>
      <c r="AA12" s="4"/>
      <c r="AB12" s="4"/>
      <c r="AC12" s="4"/>
      <c r="AD12" s="4"/>
      <c r="AE12" s="4"/>
      <c r="AF12" s="4"/>
      <c r="AG12" s="4"/>
      <c r="AH12" s="4"/>
    </row>
    <row r="13" spans="1:34" x14ac:dyDescent="0.25">
      <c r="A13">
        <v>1024</v>
      </c>
      <c r="I13">
        <v>1024</v>
      </c>
      <c r="Q13">
        <v>1024</v>
      </c>
      <c r="W13" s="6"/>
      <c r="X13" s="6"/>
      <c r="Y13" s="6"/>
      <c r="Z13" s="4"/>
      <c r="AA13" s="4"/>
      <c r="AB13" s="4"/>
      <c r="AC13" s="4"/>
      <c r="AD13" s="4"/>
      <c r="AE13" s="4"/>
      <c r="AF13" s="4"/>
      <c r="AG13" s="4"/>
      <c r="AH13" s="4"/>
    </row>
    <row r="14" spans="1:34" x14ac:dyDescent="0.25">
      <c r="A14">
        <v>2048</v>
      </c>
      <c r="I14">
        <v>2048</v>
      </c>
      <c r="Q14">
        <v>2048</v>
      </c>
      <c r="W14" s="6"/>
      <c r="X14" s="6"/>
      <c r="Y14" s="6"/>
      <c r="Z14" s="4"/>
      <c r="AA14" s="4"/>
      <c r="AB14" s="4"/>
      <c r="AC14" s="4"/>
      <c r="AD14" s="4"/>
      <c r="AE14" s="4"/>
      <c r="AF14" s="4"/>
      <c r="AG14" s="4"/>
      <c r="AH14" s="4"/>
    </row>
    <row r="15" spans="1:34" x14ac:dyDescent="0.25"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4" x14ac:dyDescent="0.25">
      <c r="A16" t="s">
        <v>17</v>
      </c>
      <c r="I16" t="s">
        <v>17</v>
      </c>
      <c r="Q16" t="s">
        <v>17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</row>
    <row r="17" spans="1:34" x14ac:dyDescent="0.25">
      <c r="A17">
        <v>2</v>
      </c>
      <c r="B17">
        <v>667.3</v>
      </c>
      <c r="C17">
        <v>636.5</v>
      </c>
      <c r="D17">
        <v>521.20000000000005</v>
      </c>
      <c r="E17">
        <v>487.8</v>
      </c>
      <c r="F17">
        <v>441.5</v>
      </c>
      <c r="I17">
        <v>2</v>
      </c>
      <c r="J17">
        <v>428.4</v>
      </c>
      <c r="K17">
        <v>750.8</v>
      </c>
      <c r="L17">
        <v>276.10000000000002</v>
      </c>
      <c r="M17">
        <v>512.20000000000005</v>
      </c>
      <c r="N17">
        <v>571.5</v>
      </c>
      <c r="Q17">
        <v>2</v>
      </c>
      <c r="R17">
        <v>418.6</v>
      </c>
      <c r="S17">
        <v>752.4</v>
      </c>
      <c r="T17">
        <v>442.7</v>
      </c>
      <c r="U17">
        <v>432</v>
      </c>
      <c r="V17">
        <v>885.7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</row>
    <row r="18" spans="1:34" x14ac:dyDescent="0.25">
      <c r="A18">
        <v>4</v>
      </c>
      <c r="B18">
        <v>753.9</v>
      </c>
      <c r="C18">
        <v>556.70000000000005</v>
      </c>
      <c r="D18">
        <v>506.2</v>
      </c>
      <c r="E18">
        <v>440.9</v>
      </c>
      <c r="F18">
        <v>573.4</v>
      </c>
      <c r="I18">
        <v>4</v>
      </c>
      <c r="J18">
        <v>613.20000000000005</v>
      </c>
      <c r="K18">
        <v>783.9</v>
      </c>
      <c r="L18">
        <v>393.6</v>
      </c>
      <c r="M18">
        <v>432.5</v>
      </c>
      <c r="N18">
        <v>1231.0999999999999</v>
      </c>
      <c r="Q18">
        <v>4</v>
      </c>
      <c r="R18">
        <v>652.29999999999995</v>
      </c>
      <c r="S18">
        <v>1068.7</v>
      </c>
      <c r="T18">
        <v>857.1</v>
      </c>
      <c r="U18">
        <v>510</v>
      </c>
      <c r="V18">
        <v>610.6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</row>
    <row r="19" spans="1:34" x14ac:dyDescent="0.25">
      <c r="A19">
        <v>8</v>
      </c>
      <c r="B19">
        <v>802.8</v>
      </c>
      <c r="C19">
        <v>681.8</v>
      </c>
      <c r="D19">
        <v>599.9</v>
      </c>
      <c r="E19">
        <v>511.6</v>
      </c>
      <c r="F19">
        <v>769.3</v>
      </c>
      <c r="I19">
        <v>8</v>
      </c>
      <c r="J19">
        <v>859</v>
      </c>
      <c r="K19">
        <v>922</v>
      </c>
      <c r="L19">
        <v>505.6</v>
      </c>
      <c r="M19">
        <v>540.20000000000005</v>
      </c>
      <c r="N19">
        <v>2011.8</v>
      </c>
      <c r="Q19">
        <v>8</v>
      </c>
      <c r="R19">
        <v>1016.4</v>
      </c>
      <c r="S19">
        <v>1793</v>
      </c>
      <c r="T19">
        <v>6388.5</v>
      </c>
      <c r="U19">
        <v>758</v>
      </c>
      <c r="V19">
        <v>1235.8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</row>
    <row r="20" spans="1:34" x14ac:dyDescent="0.25">
      <c r="A20">
        <v>16</v>
      </c>
      <c r="B20">
        <v>1266.5</v>
      </c>
      <c r="C20">
        <v>1493.6</v>
      </c>
      <c r="D20">
        <v>1159.5</v>
      </c>
      <c r="E20">
        <v>718</v>
      </c>
      <c r="F20">
        <v>1506</v>
      </c>
      <c r="I20">
        <v>16</v>
      </c>
      <c r="J20">
        <v>1650.2</v>
      </c>
      <c r="K20">
        <v>1931.6</v>
      </c>
      <c r="L20">
        <v>7200</v>
      </c>
      <c r="M20">
        <v>1211.5999999999999</v>
      </c>
      <c r="N20">
        <v>2972.5</v>
      </c>
      <c r="Q20">
        <v>16</v>
      </c>
      <c r="R20">
        <v>1294.5999999999999</v>
      </c>
      <c r="S20">
        <v>5924.3</v>
      </c>
      <c r="T20">
        <v>7200</v>
      </c>
      <c r="U20">
        <v>7200</v>
      </c>
      <c r="V20">
        <v>2473.9</v>
      </c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</row>
    <row r="21" spans="1:34" x14ac:dyDescent="0.25">
      <c r="A21">
        <v>32</v>
      </c>
      <c r="B21">
        <v>2989.1</v>
      </c>
      <c r="C21">
        <v>3076.5</v>
      </c>
      <c r="D21">
        <v>3868.5</v>
      </c>
      <c r="E21">
        <v>1279</v>
      </c>
      <c r="F21">
        <v>3878.1</v>
      </c>
      <c r="I21">
        <v>32</v>
      </c>
      <c r="J21">
        <v>5640.3</v>
      </c>
      <c r="K21">
        <v>7200</v>
      </c>
      <c r="L21">
        <v>7200</v>
      </c>
      <c r="M21">
        <v>7200</v>
      </c>
      <c r="N21">
        <v>7200</v>
      </c>
      <c r="Q21">
        <v>32</v>
      </c>
      <c r="R21">
        <v>4675.3</v>
      </c>
      <c r="S21">
        <v>7200</v>
      </c>
      <c r="T21">
        <v>7200</v>
      </c>
      <c r="U21">
        <v>7200</v>
      </c>
      <c r="V21">
        <v>7200</v>
      </c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</row>
    <row r="22" spans="1:34" x14ac:dyDescent="0.25">
      <c r="A22">
        <v>64</v>
      </c>
      <c r="B22">
        <v>6447.5</v>
      </c>
      <c r="C22">
        <v>7032.2</v>
      </c>
      <c r="D22">
        <v>6858.7</v>
      </c>
      <c r="E22">
        <v>5078.8999999999996</v>
      </c>
      <c r="F22">
        <v>7200</v>
      </c>
      <c r="I22">
        <v>64</v>
      </c>
      <c r="J22">
        <v>7200</v>
      </c>
      <c r="K22">
        <v>7200</v>
      </c>
      <c r="M22">
        <v>7200</v>
      </c>
      <c r="N22">
        <v>7200</v>
      </c>
      <c r="Q22">
        <v>64</v>
      </c>
      <c r="R22">
        <v>7200</v>
      </c>
      <c r="S22">
        <v>7200</v>
      </c>
      <c r="T22">
        <v>7200</v>
      </c>
      <c r="U22">
        <v>7200</v>
      </c>
      <c r="V22">
        <v>7200</v>
      </c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</row>
    <row r="23" spans="1:34" x14ac:dyDescent="0.25">
      <c r="A23">
        <v>128</v>
      </c>
      <c r="B23">
        <v>7200</v>
      </c>
      <c r="C23">
        <v>7200</v>
      </c>
      <c r="D23">
        <v>7200</v>
      </c>
      <c r="E23">
        <v>7200</v>
      </c>
      <c r="F23">
        <v>7200</v>
      </c>
      <c r="I23">
        <v>128</v>
      </c>
      <c r="J23">
        <v>7200</v>
      </c>
      <c r="M23">
        <v>7200</v>
      </c>
      <c r="N23">
        <v>7200</v>
      </c>
      <c r="Q23">
        <v>128</v>
      </c>
      <c r="R23">
        <v>7200</v>
      </c>
      <c r="S23">
        <v>7200</v>
      </c>
      <c r="U23">
        <v>7200</v>
      </c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</row>
    <row r="24" spans="1:34" x14ac:dyDescent="0.25">
      <c r="A24">
        <v>256</v>
      </c>
      <c r="B24">
        <v>7200</v>
      </c>
      <c r="C24">
        <v>7200</v>
      </c>
      <c r="D24">
        <v>7200</v>
      </c>
      <c r="E24">
        <v>7200</v>
      </c>
      <c r="F24">
        <v>7200</v>
      </c>
      <c r="I24">
        <v>256</v>
      </c>
      <c r="J24">
        <v>7200</v>
      </c>
      <c r="N24">
        <v>7200</v>
      </c>
      <c r="Q24">
        <v>256</v>
      </c>
      <c r="R24">
        <v>7200</v>
      </c>
      <c r="S24">
        <v>7200</v>
      </c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</row>
    <row r="25" spans="1:34" x14ac:dyDescent="0.25">
      <c r="A25">
        <v>512</v>
      </c>
      <c r="B25">
        <v>7200</v>
      </c>
      <c r="C25">
        <v>7200</v>
      </c>
      <c r="D25">
        <v>7200</v>
      </c>
      <c r="E25">
        <v>7200</v>
      </c>
      <c r="F25">
        <v>7200</v>
      </c>
      <c r="I25">
        <v>512</v>
      </c>
      <c r="J25">
        <v>7200</v>
      </c>
      <c r="Q25">
        <v>512</v>
      </c>
      <c r="R25">
        <v>7200</v>
      </c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</row>
    <row r="26" spans="1:34" x14ac:dyDescent="0.25">
      <c r="A26">
        <v>1024</v>
      </c>
      <c r="I26">
        <v>1024</v>
      </c>
      <c r="Q26">
        <v>1024</v>
      </c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</row>
    <row r="27" spans="1:34" x14ac:dyDescent="0.25">
      <c r="A27">
        <v>2048</v>
      </c>
      <c r="I27">
        <v>2048</v>
      </c>
      <c r="Q27">
        <v>2048</v>
      </c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</row>
    <row r="28" spans="1:34" x14ac:dyDescent="0.25"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</row>
    <row r="29" spans="1:34" x14ac:dyDescent="0.25">
      <c r="A29" t="s">
        <v>18</v>
      </c>
      <c r="I29" t="s">
        <v>19</v>
      </c>
      <c r="Q29" t="s">
        <v>18</v>
      </c>
      <c r="W29" s="4"/>
      <c r="X29" s="4"/>
      <c r="Y29" s="4"/>
      <c r="Z29" s="4"/>
      <c r="AA29" s="4"/>
      <c r="AB29" s="4"/>
      <c r="AC29" s="18"/>
      <c r="AD29" s="4"/>
      <c r="AE29" s="4"/>
      <c r="AF29" s="4"/>
      <c r="AG29" s="4"/>
      <c r="AH29" s="4"/>
    </row>
    <row r="30" spans="1:34" x14ac:dyDescent="0.25">
      <c r="A30" t="s">
        <v>4</v>
      </c>
      <c r="B30">
        <v>6.1</v>
      </c>
      <c r="C30">
        <v>6.2</v>
      </c>
      <c r="D30">
        <v>6.3</v>
      </c>
      <c r="E30">
        <v>6.4</v>
      </c>
      <c r="F30">
        <v>6.5</v>
      </c>
      <c r="I30" t="s">
        <v>4</v>
      </c>
      <c r="J30">
        <v>6.1</v>
      </c>
      <c r="K30">
        <v>6.2</v>
      </c>
      <c r="L30">
        <v>6.3</v>
      </c>
      <c r="M30">
        <v>6.4</v>
      </c>
      <c r="N30">
        <v>6.5</v>
      </c>
      <c r="Q30" t="s">
        <v>4</v>
      </c>
      <c r="R30">
        <v>6.1</v>
      </c>
      <c r="S30">
        <v>6.2</v>
      </c>
      <c r="T30">
        <v>6.3</v>
      </c>
      <c r="U30">
        <v>6.4</v>
      </c>
      <c r="V30">
        <v>6.5</v>
      </c>
      <c r="W30" s="4"/>
      <c r="X30" s="4"/>
      <c r="Y30" s="4"/>
      <c r="Z30" s="4"/>
      <c r="AA30" s="4"/>
      <c r="AB30" s="4"/>
      <c r="AC30" s="18"/>
      <c r="AD30" s="18"/>
      <c r="AE30" s="18"/>
      <c r="AF30" s="18"/>
      <c r="AG30" s="18"/>
      <c r="AH30" s="19"/>
    </row>
    <row r="31" spans="1:34" x14ac:dyDescent="0.25">
      <c r="A31">
        <v>2</v>
      </c>
      <c r="B31" s="2">
        <f>B4/B17</f>
        <v>0.26974374344372848</v>
      </c>
      <c r="C31" s="2">
        <f t="shared" ref="C31:F31" si="0">C4/C17</f>
        <v>0.28279654359780049</v>
      </c>
      <c r="D31" s="2">
        <f t="shared" si="0"/>
        <v>0.34535686876438981</v>
      </c>
      <c r="E31" s="2">
        <f t="shared" si="0"/>
        <v>0.36900369003690037</v>
      </c>
      <c r="F31" s="2">
        <f t="shared" si="0"/>
        <v>0.40770101925254815</v>
      </c>
      <c r="I31">
        <v>2</v>
      </c>
      <c r="J31" s="2">
        <f>J4/J17</f>
        <v>0.42016806722689076</v>
      </c>
      <c r="K31" s="2">
        <f t="shared" ref="K31:N31" si="1">K4/K17</f>
        <v>0.23974427277570592</v>
      </c>
      <c r="L31" s="2">
        <f t="shared" si="1"/>
        <v>0.65193770373053239</v>
      </c>
      <c r="M31" s="2">
        <f t="shared" si="1"/>
        <v>0.35142522452167119</v>
      </c>
      <c r="N31" s="2">
        <f t="shared" si="1"/>
        <v>0.31496062992125984</v>
      </c>
      <c r="Q31">
        <v>2</v>
      </c>
      <c r="R31" s="6">
        <f>R4/R17</f>
        <v>0.43000477783086477</v>
      </c>
      <c r="S31" s="6">
        <f t="shared" ref="S31:V31" si="2">S4/S17</f>
        <v>0.23923444976076555</v>
      </c>
      <c r="T31" s="6">
        <f t="shared" si="2"/>
        <v>0.40659588886379039</v>
      </c>
      <c r="U31" s="2">
        <f t="shared" si="2"/>
        <v>0.41666666666666669</v>
      </c>
      <c r="V31" s="2">
        <f t="shared" si="2"/>
        <v>0.20322908434007</v>
      </c>
      <c r="W31" s="6"/>
      <c r="X31" s="6"/>
      <c r="Y31" s="6"/>
      <c r="Z31" s="6"/>
      <c r="AA31" s="6"/>
      <c r="AB31" s="4"/>
      <c r="AC31" s="4"/>
      <c r="AD31" s="4"/>
      <c r="AE31" s="4"/>
      <c r="AF31" s="4"/>
      <c r="AG31" s="4"/>
      <c r="AH31" s="4"/>
    </row>
    <row r="32" spans="1:34" x14ac:dyDescent="0.25">
      <c r="A32">
        <v>4</v>
      </c>
      <c r="B32" s="2">
        <f t="shared" ref="B32:F32" si="3">B5/B18</f>
        <v>0.47751691205730207</v>
      </c>
      <c r="C32" s="2">
        <f t="shared" si="3"/>
        <v>0.64666786419974842</v>
      </c>
      <c r="D32" s="2">
        <f t="shared" si="3"/>
        <v>0.71118135124456738</v>
      </c>
      <c r="E32" s="2">
        <f t="shared" si="3"/>
        <v>0.81651168065320934</v>
      </c>
      <c r="F32" s="2">
        <f t="shared" si="3"/>
        <v>0.62783397279386122</v>
      </c>
      <c r="I32">
        <v>4</v>
      </c>
      <c r="J32" s="2">
        <f>J5/J18</f>
        <v>0.58708414872798431</v>
      </c>
      <c r="K32" s="2">
        <f t="shared" ref="K32:N32" si="4">K5/K18</f>
        <v>0.45924225028702642</v>
      </c>
      <c r="L32" s="2">
        <f t="shared" si="4"/>
        <v>0.91463414634146334</v>
      </c>
      <c r="M32" s="2">
        <f t="shared" si="4"/>
        <v>0.83236994219653182</v>
      </c>
      <c r="N32" s="2">
        <f t="shared" si="4"/>
        <v>0.29242141174559338</v>
      </c>
      <c r="Q32">
        <v>4</v>
      </c>
      <c r="R32" s="6">
        <f t="shared" ref="R32" si="5">R5/R18</f>
        <v>0.55189330062854514</v>
      </c>
      <c r="S32" s="6">
        <f t="shared" ref="S32" si="6">S5/S18</f>
        <v>0.33685786469542434</v>
      </c>
      <c r="T32" s="6">
        <f t="shared" ref="T32:V32" si="7">T5/T18</f>
        <v>0.42002100105005247</v>
      </c>
      <c r="U32" s="2">
        <f t="shared" si="7"/>
        <v>0.70588235294117652</v>
      </c>
      <c r="V32" s="2">
        <f t="shared" si="7"/>
        <v>0.5895840157222404</v>
      </c>
      <c r="W32" s="6"/>
      <c r="X32" s="6"/>
      <c r="Y32" s="6"/>
      <c r="Z32" s="6"/>
      <c r="AA32" s="6"/>
      <c r="AB32" s="4"/>
      <c r="AC32" s="4"/>
      <c r="AD32" s="4"/>
      <c r="AE32" s="4"/>
      <c r="AF32" s="4"/>
      <c r="AG32" s="4"/>
      <c r="AH32" s="4"/>
    </row>
    <row r="33" spans="1:34" x14ac:dyDescent="0.25">
      <c r="A33">
        <v>8</v>
      </c>
      <c r="B33" s="2">
        <f t="shared" ref="B33:F33" si="8">B6/B19</f>
        <v>0.89686098654708524</v>
      </c>
      <c r="C33" s="2">
        <f t="shared" si="8"/>
        <v>1.0560281607509534</v>
      </c>
      <c r="D33" s="2">
        <f t="shared" si="8"/>
        <v>1.2002000333388898</v>
      </c>
      <c r="E33" s="2">
        <f t="shared" si="8"/>
        <v>1.4073494917904612</v>
      </c>
      <c r="F33" s="2">
        <f t="shared" si="8"/>
        <v>0.93591576758091777</v>
      </c>
      <c r="I33">
        <v>8</v>
      </c>
      <c r="J33" s="2">
        <f t="shared" ref="J33:N33" si="9">J6/J19</f>
        <v>0.8381839348079162</v>
      </c>
      <c r="K33" s="2">
        <f t="shared" si="9"/>
        <v>0.78091106290672452</v>
      </c>
      <c r="L33" s="2">
        <f t="shared" si="9"/>
        <v>1.4240506329113924</v>
      </c>
      <c r="M33" s="2">
        <f t="shared" si="9"/>
        <v>1.3328396890040723</v>
      </c>
      <c r="N33" s="2">
        <f t="shared" si="9"/>
        <v>0.35788845809722636</v>
      </c>
      <c r="Q33">
        <v>8</v>
      </c>
      <c r="R33" s="6">
        <f t="shared" ref="R33" si="10">R6/R19</f>
        <v>0.70838252656434475</v>
      </c>
      <c r="S33" s="6">
        <f t="shared" ref="S33" si="11">S6/S19</f>
        <v>0.53541550474065813</v>
      </c>
      <c r="T33" s="6">
        <f t="shared" ref="T33:V33" si="12">T6/T19</f>
        <v>9.1414259998434694E-2</v>
      </c>
      <c r="U33" s="2">
        <f t="shared" si="12"/>
        <v>0.94986807387862793</v>
      </c>
      <c r="V33" s="2">
        <f t="shared" si="12"/>
        <v>0.58261854669040303</v>
      </c>
      <c r="W33" s="6"/>
      <c r="X33" s="6"/>
      <c r="Y33" s="6"/>
      <c r="Z33" s="6"/>
      <c r="AA33" s="6"/>
      <c r="AB33" s="4"/>
      <c r="AC33" s="4"/>
      <c r="AD33" s="4"/>
      <c r="AE33" s="4"/>
      <c r="AF33" s="4"/>
      <c r="AG33" s="4"/>
      <c r="AH33" s="30"/>
    </row>
    <row r="34" spans="1:34" x14ac:dyDescent="0.25">
      <c r="A34">
        <v>16</v>
      </c>
      <c r="B34" s="2">
        <f t="shared" ref="B34:F34" si="13">B7/B20</f>
        <v>1.136991709435452</v>
      </c>
      <c r="C34" s="2">
        <f t="shared" si="13"/>
        <v>0.96411355115158015</v>
      </c>
      <c r="D34" s="2">
        <f t="shared" si="13"/>
        <v>1.241914618369987</v>
      </c>
      <c r="E34" s="2">
        <f t="shared" si="13"/>
        <v>2.0055710306406684</v>
      </c>
      <c r="F34" s="2">
        <f t="shared" si="13"/>
        <v>0.95617529880478092</v>
      </c>
      <c r="I34">
        <v>16</v>
      </c>
      <c r="J34" s="2">
        <f t="shared" ref="J34:N34" si="14">J7/J20</f>
        <v>0.87262150042419095</v>
      </c>
      <c r="K34" s="2">
        <f t="shared" si="14"/>
        <v>0.74549596189687306</v>
      </c>
      <c r="L34" s="2">
        <f t="shared" si="14"/>
        <v>0.11277777777777778</v>
      </c>
      <c r="M34" s="2">
        <f t="shared" si="14"/>
        <v>1.1885110597556949</v>
      </c>
      <c r="N34" s="2">
        <f t="shared" si="14"/>
        <v>0.48444070647603027</v>
      </c>
      <c r="Q34">
        <v>16</v>
      </c>
      <c r="R34" s="6">
        <f t="shared" ref="R34" si="15">R7/R20</f>
        <v>1.1123126834543489</v>
      </c>
      <c r="S34" s="6">
        <f t="shared" ref="S34" si="16">S7/S20</f>
        <v>0.23715882045136133</v>
      </c>
      <c r="T34" s="6">
        <f t="shared" ref="T34:V34" si="17">T7/T20</f>
        <v>7.0972222222222228E-2</v>
      </c>
      <c r="U34" s="2">
        <f t="shared" si="17"/>
        <v>0.11</v>
      </c>
      <c r="V34" s="2">
        <f t="shared" si="17"/>
        <v>0.5820768826549173</v>
      </c>
      <c r="W34" s="6"/>
      <c r="X34" s="6"/>
      <c r="Y34" s="6"/>
      <c r="Z34" s="6"/>
      <c r="AA34" s="6"/>
      <c r="AB34" s="4"/>
      <c r="AC34" s="4"/>
      <c r="AD34" s="4"/>
      <c r="AE34" s="4"/>
      <c r="AF34" s="4"/>
      <c r="AG34" s="4"/>
      <c r="AH34" s="30"/>
    </row>
    <row r="35" spans="1:34" x14ac:dyDescent="0.25">
      <c r="A35">
        <v>32</v>
      </c>
      <c r="B35" s="2">
        <f t="shared" ref="B35:F35" si="18">B8/B21</f>
        <v>0.96350071928005088</v>
      </c>
      <c r="C35" s="2">
        <f t="shared" si="18"/>
        <v>0.93612871769868355</v>
      </c>
      <c r="D35" s="2">
        <f t="shared" si="18"/>
        <v>0.74447460255913145</v>
      </c>
      <c r="E35" s="2">
        <f t="shared" si="18"/>
        <v>2.2517591868647382</v>
      </c>
      <c r="F35" s="2">
        <f t="shared" si="18"/>
        <v>0.74263170109074028</v>
      </c>
      <c r="I35">
        <v>32</v>
      </c>
      <c r="J35" s="2">
        <f t="shared" ref="J35:N35" si="19">J8/J21</f>
        <v>0.49784585926280517</v>
      </c>
      <c r="K35" s="2">
        <f t="shared" si="19"/>
        <v>0.19847222222222222</v>
      </c>
      <c r="L35" s="2">
        <f t="shared" si="19"/>
        <v>5.0000000000000001E-3</v>
      </c>
      <c r="M35" s="2">
        <f t="shared" si="19"/>
        <v>0.19416666666666665</v>
      </c>
      <c r="N35" s="2">
        <f t="shared" si="19"/>
        <v>0.26277777777777778</v>
      </c>
      <c r="Q35">
        <v>32</v>
      </c>
      <c r="R35" s="6">
        <f t="shared" ref="R35" si="20">R8/R21</f>
        <v>0.61600325112826981</v>
      </c>
      <c r="S35" s="6">
        <f t="shared" ref="S35" si="21">S8/S21</f>
        <v>0.15194444444444444</v>
      </c>
      <c r="T35" s="6">
        <f t="shared" ref="T35:V35" si="22">T8/T21</f>
        <v>4.3333333333333335E-2</v>
      </c>
      <c r="U35" s="2">
        <f t="shared" si="22"/>
        <v>0.11555555555555555</v>
      </c>
      <c r="V35" s="2">
        <f t="shared" si="22"/>
        <v>0.21708333333333332</v>
      </c>
      <c r="W35" s="6"/>
      <c r="X35" s="6"/>
      <c r="Y35" s="6"/>
      <c r="Z35" s="6"/>
      <c r="AA35" s="6"/>
      <c r="AB35" s="4"/>
      <c r="AC35" s="4"/>
      <c r="AD35" s="4"/>
      <c r="AE35" s="4"/>
      <c r="AF35" s="32"/>
      <c r="AG35" s="4"/>
      <c r="AH35" s="30"/>
    </row>
    <row r="36" spans="1:34" x14ac:dyDescent="0.25">
      <c r="A36">
        <v>64</v>
      </c>
      <c r="B36" s="2">
        <f t="shared" ref="B36:F36" si="23">B9/B22</f>
        <v>0.89336952307095774</v>
      </c>
      <c r="C36" s="2">
        <f t="shared" si="23"/>
        <v>0.70717556383493074</v>
      </c>
      <c r="D36" s="2">
        <f t="shared" si="23"/>
        <v>0.61760975111901673</v>
      </c>
      <c r="E36" s="2">
        <f t="shared" si="23"/>
        <v>1.1341038413829767</v>
      </c>
      <c r="F36" s="2">
        <f t="shared" si="23"/>
        <v>0.59180555555555558</v>
      </c>
      <c r="I36">
        <v>64</v>
      </c>
      <c r="J36" s="2">
        <f t="shared" ref="J36:N36" si="24">J9/J22</f>
        <v>0.36791666666666667</v>
      </c>
      <c r="K36" s="2">
        <f t="shared" si="24"/>
        <v>1.8749999999999999E-2</v>
      </c>
      <c r="L36" s="2"/>
      <c r="M36" s="2">
        <f t="shared" si="24"/>
        <v>0.13541666666666666</v>
      </c>
      <c r="N36" s="2">
        <f t="shared" si="24"/>
        <v>0.16</v>
      </c>
      <c r="Q36">
        <v>64</v>
      </c>
      <c r="R36" s="6">
        <f t="shared" ref="R36" si="25">R9/R22</f>
        <v>0.35125000000000001</v>
      </c>
      <c r="S36" s="6">
        <f t="shared" ref="S36" si="26">S9/S22</f>
        <v>7.6527777777777778E-2</v>
      </c>
      <c r="T36" s="6">
        <f>T9/T22</f>
        <v>1.375E-2</v>
      </c>
      <c r="U36" s="2">
        <f t="shared" ref="U36:V36" si="27">U9/U22</f>
        <v>6.5138888888888885E-2</v>
      </c>
      <c r="V36" s="2">
        <f t="shared" si="27"/>
        <v>5.8333333333333334E-2</v>
      </c>
      <c r="W36" s="6"/>
      <c r="X36" s="6"/>
      <c r="Y36" s="6"/>
      <c r="Z36" s="6"/>
      <c r="AA36" s="6"/>
      <c r="AB36" s="4"/>
      <c r="AC36" s="4"/>
      <c r="AD36" s="4"/>
      <c r="AE36" s="4"/>
      <c r="AF36" s="4"/>
      <c r="AG36" s="4"/>
      <c r="AH36" s="30"/>
    </row>
    <row r="37" spans="1:34" x14ac:dyDescent="0.25">
      <c r="A37">
        <v>128</v>
      </c>
      <c r="B37" s="2">
        <f t="shared" ref="B37:F37" si="28">B10/B23</f>
        <v>0.7713888888888889</v>
      </c>
      <c r="C37" s="2">
        <f t="shared" si="28"/>
        <v>0.52749999999999997</v>
      </c>
      <c r="D37" s="2">
        <f t="shared" si="28"/>
        <v>0.5788888888888889</v>
      </c>
      <c r="E37" s="2">
        <f t="shared" si="28"/>
        <v>0.80402777777777779</v>
      </c>
      <c r="F37" s="2">
        <f t="shared" si="28"/>
        <v>0.20805555555555555</v>
      </c>
      <c r="I37">
        <v>128</v>
      </c>
      <c r="J37" s="2">
        <f t="shared" ref="J37:N37" si="29">J10/J23</f>
        <v>0.32097222222222221</v>
      </c>
      <c r="K37" s="2"/>
      <c r="L37" s="2"/>
      <c r="M37" s="2">
        <f t="shared" si="29"/>
        <v>6.6527777777777783E-2</v>
      </c>
      <c r="N37" s="2">
        <f t="shared" si="29"/>
        <v>0.11555555555555555</v>
      </c>
      <c r="Q37">
        <v>128</v>
      </c>
      <c r="R37" s="6">
        <f t="shared" ref="R37" si="30">R10/R23</f>
        <v>0.32388888888888889</v>
      </c>
      <c r="S37" s="6">
        <f t="shared" ref="S37" si="31">S10/S23</f>
        <v>0.115</v>
      </c>
      <c r="T37" s="6"/>
      <c r="U37" s="2">
        <f t="shared" ref="U37" si="32">U10/U23</f>
        <v>3.4722222222222224E-2</v>
      </c>
      <c r="V37" s="2"/>
      <c r="W37" s="6"/>
      <c r="X37" s="6"/>
      <c r="Y37" s="6"/>
      <c r="Z37" s="6"/>
      <c r="AA37" s="6"/>
      <c r="AB37" s="4"/>
      <c r="AC37" s="4"/>
      <c r="AD37" s="4"/>
      <c r="AE37" s="4"/>
      <c r="AF37" s="4"/>
      <c r="AG37" s="4"/>
      <c r="AH37" s="20"/>
    </row>
    <row r="38" spans="1:34" x14ac:dyDescent="0.25">
      <c r="A38">
        <v>256</v>
      </c>
      <c r="B38" s="2">
        <f t="shared" ref="B38:F38" si="33">B11/B24</f>
        <v>0.57694444444444448</v>
      </c>
      <c r="C38" s="2">
        <f t="shared" si="33"/>
        <v>0.47125</v>
      </c>
      <c r="D38" s="2">
        <f t="shared" si="33"/>
        <v>0.37430555555555556</v>
      </c>
      <c r="E38" s="2">
        <f t="shared" si="33"/>
        <v>0.30402777777777779</v>
      </c>
      <c r="F38" s="2">
        <f t="shared" si="33"/>
        <v>0.13916666666666666</v>
      </c>
      <c r="I38">
        <v>256</v>
      </c>
      <c r="J38" s="2">
        <f>J11/J24</f>
        <v>0.41249999999999998</v>
      </c>
      <c r="K38" s="2"/>
      <c r="L38" s="2"/>
      <c r="M38" s="2"/>
      <c r="N38" s="2">
        <f t="shared" ref="N38" si="34">N11/N24</f>
        <v>3.4722222222222224E-2</v>
      </c>
      <c r="Q38">
        <v>256</v>
      </c>
      <c r="R38" s="6">
        <f t="shared" ref="R38" si="35">R11/R24</f>
        <v>0.2525</v>
      </c>
      <c r="S38" s="6">
        <f t="shared" ref="S38" si="36">S11/S24</f>
        <v>0.04</v>
      </c>
      <c r="T38" s="6"/>
      <c r="U38" s="2"/>
      <c r="V38" s="2"/>
      <c r="W38" s="6"/>
      <c r="X38" s="6"/>
      <c r="Y38" s="6"/>
      <c r="Z38" s="6"/>
      <c r="AA38" s="6"/>
      <c r="AB38" s="4"/>
      <c r="AC38" s="4"/>
      <c r="AD38" s="4"/>
      <c r="AE38" s="4"/>
      <c r="AF38" s="4"/>
      <c r="AG38" s="4"/>
      <c r="AH38" s="20"/>
    </row>
    <row r="39" spans="1:34" x14ac:dyDescent="0.25">
      <c r="A39">
        <v>512</v>
      </c>
      <c r="B39" s="2">
        <f t="shared" ref="B39:F39" si="37">B12/B25</f>
        <v>0.25097222222222221</v>
      </c>
      <c r="C39" s="2">
        <f t="shared" si="37"/>
        <v>0.16513888888888889</v>
      </c>
      <c r="D39" s="2">
        <f t="shared" si="37"/>
        <v>0.19652777777777777</v>
      </c>
      <c r="E39" s="2">
        <f t="shared" si="37"/>
        <v>0.17430555555555555</v>
      </c>
      <c r="F39" s="2">
        <f t="shared" si="37"/>
        <v>8.2638888888888887E-2</v>
      </c>
      <c r="I39">
        <v>512</v>
      </c>
      <c r="J39" s="2">
        <f t="shared" ref="J39" si="38">J12/J25</f>
        <v>0.22500000000000001</v>
      </c>
      <c r="K39" s="2"/>
      <c r="L39" s="2"/>
      <c r="M39" s="2"/>
      <c r="N39" s="2"/>
      <c r="Q39">
        <v>512</v>
      </c>
      <c r="R39" s="6">
        <f t="shared" ref="R39" si="39">R12/R25</f>
        <v>0.10319444444444445</v>
      </c>
      <c r="S39" s="2"/>
      <c r="T39" s="6"/>
      <c r="U39" s="2"/>
      <c r="V39" s="2"/>
      <c r="W39" s="6"/>
      <c r="X39" s="6"/>
      <c r="Y39" s="6"/>
      <c r="Z39" s="6"/>
      <c r="AA39" s="6"/>
      <c r="AB39" s="4"/>
      <c r="AC39" s="4"/>
      <c r="AD39" s="4"/>
      <c r="AE39" s="4"/>
      <c r="AF39" s="4"/>
      <c r="AG39" s="4"/>
      <c r="AH39" s="21"/>
    </row>
    <row r="40" spans="1:34" x14ac:dyDescent="0.25">
      <c r="A40">
        <v>1024</v>
      </c>
      <c r="I40">
        <v>1024</v>
      </c>
      <c r="Q40">
        <v>1024</v>
      </c>
      <c r="T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22"/>
    </row>
    <row r="41" spans="1:34" x14ac:dyDescent="0.25">
      <c r="A41">
        <v>2048</v>
      </c>
      <c r="I41">
        <v>2048</v>
      </c>
      <c r="Q41">
        <v>2048</v>
      </c>
      <c r="T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22"/>
    </row>
    <row r="42" spans="1:34" x14ac:dyDescent="0.25">
      <c r="A42" t="s">
        <v>20</v>
      </c>
      <c r="I42" t="s">
        <v>20</v>
      </c>
      <c r="Q42" t="s">
        <v>20</v>
      </c>
      <c r="T42" s="4"/>
      <c r="W42" s="4"/>
      <c r="X42" s="4"/>
      <c r="Y42" s="4"/>
      <c r="Z42" s="4"/>
      <c r="AA42" s="4"/>
      <c r="AB42" s="4"/>
      <c r="AC42" s="18"/>
      <c r="AD42" s="6"/>
      <c r="AE42" s="6"/>
      <c r="AF42" s="6"/>
      <c r="AG42" s="6"/>
      <c r="AH42" s="6"/>
    </row>
    <row r="43" spans="1:34" x14ac:dyDescent="0.25">
      <c r="A43" t="s">
        <v>21</v>
      </c>
      <c r="B43" s="40">
        <v>547.04176168939182</v>
      </c>
      <c r="C43" s="40">
        <v>576.25885741708862</v>
      </c>
      <c r="D43" s="40">
        <v>551.35229782994622</v>
      </c>
      <c r="E43" s="40">
        <v>451.18347382104429</v>
      </c>
      <c r="F43" s="40">
        <v>455.02199999999999</v>
      </c>
      <c r="G43" s="2">
        <f>STDEV(B43:F43)</f>
        <v>58.659732804583278</v>
      </c>
      <c r="H43" s="2"/>
      <c r="I43" t="s">
        <v>21</v>
      </c>
      <c r="J43" s="17">
        <v>681.47680063113421</v>
      </c>
      <c r="K43" s="13">
        <v>62.340005062351111</v>
      </c>
      <c r="L43" s="7">
        <v>28.95720846741375</v>
      </c>
      <c r="M43" s="12">
        <v>113.64453266246311</v>
      </c>
      <c r="N43" s="8">
        <v>251.67936689161118</v>
      </c>
      <c r="O43" s="2">
        <f>STDEV(J43:N43)</f>
        <v>267.55356343842755</v>
      </c>
      <c r="P43" s="2"/>
      <c r="Q43" t="s">
        <v>21</v>
      </c>
      <c r="R43" s="40">
        <v>504.70239685002991</v>
      </c>
      <c r="S43" s="8">
        <v>408.09941562102699</v>
      </c>
      <c r="T43" s="59">
        <v>52.980546204476802</v>
      </c>
      <c r="U43" s="62">
        <v>105.74635340719989</v>
      </c>
      <c r="V43" s="59">
        <v>66</v>
      </c>
      <c r="W43" s="6">
        <f>STDEV(R43:V43)</f>
        <v>212.61500287427592</v>
      </c>
      <c r="X43" s="6"/>
      <c r="Y43" s="26"/>
      <c r="Z43" s="28"/>
      <c r="AA43" s="24"/>
      <c r="AB43" s="4"/>
      <c r="AC43" s="33"/>
      <c r="AD43" s="6"/>
      <c r="AE43" s="6"/>
      <c r="AF43" s="6"/>
      <c r="AG43" s="6"/>
      <c r="AH43" s="6"/>
    </row>
    <row r="44" spans="1:34" x14ac:dyDescent="0.25">
      <c r="A44" t="s">
        <v>22</v>
      </c>
      <c r="B44" s="40">
        <v>0.19215029040142817</v>
      </c>
      <c r="C44" s="40">
        <v>0.24348640063778934</v>
      </c>
      <c r="D44" s="40">
        <v>0.34726892837877021</v>
      </c>
      <c r="E44" s="40">
        <v>0.32368423891746995</v>
      </c>
      <c r="F44" s="40">
        <v>0.35182002789818406</v>
      </c>
      <c r="G44" s="2">
        <f t="shared" ref="G44:G66" si="40">STDEV(B44:F44)</f>
        <v>7.063994853355772E-2</v>
      </c>
      <c r="H44" s="2"/>
      <c r="I44" t="s">
        <v>22</v>
      </c>
      <c r="J44" s="17">
        <v>0.38741907291849831</v>
      </c>
      <c r="K44" s="13">
        <v>0.21471659919091995</v>
      </c>
      <c r="L44" s="7">
        <v>0.62247274974656575</v>
      </c>
      <c r="M44" s="12">
        <v>0.29740430287898867</v>
      </c>
      <c r="N44" s="8">
        <v>1.5128854953396149</v>
      </c>
      <c r="O44" s="2">
        <f t="shared" ref="O44:O66" si="41">STDEV(J44:N44)</f>
        <v>0.52887131713294466</v>
      </c>
      <c r="P44" s="2"/>
      <c r="Q44" t="s">
        <v>22</v>
      </c>
      <c r="R44" s="40">
        <v>0.3241127240762473</v>
      </c>
      <c r="S44" s="8">
        <v>0.35842014817365569</v>
      </c>
      <c r="T44" s="59">
        <v>2.2884756095856149</v>
      </c>
      <c r="U44" s="62">
        <v>0.57924225334371826</v>
      </c>
      <c r="V44" s="59">
        <v>0.29894396495894104</v>
      </c>
      <c r="W44" s="6">
        <f t="shared" ref="W44:W66" si="42">STDEV(R44:V44)</f>
        <v>0.85619270472874809</v>
      </c>
      <c r="X44" s="6"/>
      <c r="Y44" s="26"/>
      <c r="Z44" s="28"/>
      <c r="AA44" s="24"/>
      <c r="AB44" s="4"/>
      <c r="AC44" s="33"/>
      <c r="AD44" s="6"/>
      <c r="AE44" s="6"/>
      <c r="AF44" s="6"/>
      <c r="AG44" s="6"/>
      <c r="AH44" s="6"/>
    </row>
    <row r="45" spans="1:34" x14ac:dyDescent="0.25">
      <c r="A45" t="s">
        <v>23</v>
      </c>
      <c r="B45" s="40">
        <v>0.87762318639870196</v>
      </c>
      <c r="C45" s="40">
        <v>1.0849922088363415</v>
      </c>
      <c r="D45" s="40">
        <v>1.0512155110344246</v>
      </c>
      <c r="E45" s="40">
        <v>0.56160197934135447</v>
      </c>
      <c r="F45" s="40">
        <v>1.3114321622183132</v>
      </c>
      <c r="G45" s="2">
        <f t="shared" si="40"/>
        <v>0.27903660214273684</v>
      </c>
      <c r="H45" s="2"/>
      <c r="I45" t="s">
        <v>23</v>
      </c>
      <c r="J45" s="17">
        <v>1.5623141580134923</v>
      </c>
      <c r="K45" s="13">
        <v>1.115</v>
      </c>
      <c r="L45" s="7">
        <v>0.7193033647175926</v>
      </c>
      <c r="M45" s="12">
        <v>0.86634773743482751</v>
      </c>
      <c r="N45" s="8">
        <v>2.804250325293062</v>
      </c>
      <c r="O45" s="2">
        <f t="shared" si="41"/>
        <v>0.84064245098872115</v>
      </c>
      <c r="P45" s="2"/>
      <c r="Q45" t="s">
        <v>23</v>
      </c>
      <c r="R45" s="40">
        <v>1.440219849631958</v>
      </c>
      <c r="S45" s="8">
        <v>3.7059373676976999</v>
      </c>
      <c r="T45" s="59">
        <v>3.462206495633001</v>
      </c>
      <c r="U45" s="62">
        <v>1.8614161904446758</v>
      </c>
      <c r="V45" s="59">
        <v>1.2664377082259537</v>
      </c>
      <c r="W45" s="6">
        <f t="shared" si="42"/>
        <v>1.1528283419832404</v>
      </c>
      <c r="X45" s="6"/>
      <c r="Y45" s="26"/>
      <c r="Z45" s="28"/>
      <c r="AA45" s="24"/>
      <c r="AB45" s="4"/>
      <c r="AC45" s="33"/>
      <c r="AD45" s="6"/>
      <c r="AE45" s="6"/>
      <c r="AF45" s="6"/>
      <c r="AG45" s="6"/>
      <c r="AH45" s="6"/>
    </row>
    <row r="46" spans="1:34" x14ac:dyDescent="0.25">
      <c r="A46" t="s">
        <v>24</v>
      </c>
      <c r="B46" s="41">
        <v>1</v>
      </c>
      <c r="C46" s="41">
        <v>0.99999999999999989</v>
      </c>
      <c r="D46" s="41">
        <v>1</v>
      </c>
      <c r="E46" s="41">
        <v>1</v>
      </c>
      <c r="F46" s="41">
        <v>1</v>
      </c>
      <c r="G46" s="2">
        <f t="shared" si="40"/>
        <v>5.5511151231257827E-17</v>
      </c>
      <c r="I46" t="s">
        <v>24</v>
      </c>
      <c r="J46" s="16">
        <v>1</v>
      </c>
      <c r="K46" s="14">
        <v>1</v>
      </c>
      <c r="L46" s="5">
        <v>1</v>
      </c>
      <c r="M46" s="11">
        <v>1</v>
      </c>
      <c r="N46" s="9">
        <v>1</v>
      </c>
      <c r="O46" s="2"/>
      <c r="P46" s="2"/>
      <c r="Q46" t="s">
        <v>24</v>
      </c>
      <c r="R46" s="41">
        <v>0.99078737499144798</v>
      </c>
      <c r="S46" s="9">
        <v>1</v>
      </c>
      <c r="T46" s="60">
        <v>1</v>
      </c>
      <c r="U46" s="63">
        <v>1</v>
      </c>
      <c r="V46" s="60">
        <v>1</v>
      </c>
      <c r="W46" s="6"/>
      <c r="X46" s="6"/>
      <c r="Y46" s="27"/>
      <c r="Z46" s="29"/>
      <c r="AA46" s="10"/>
      <c r="AB46" s="4"/>
      <c r="AC46" s="33"/>
      <c r="AD46" s="6"/>
      <c r="AE46" s="6"/>
      <c r="AF46" s="6"/>
      <c r="AG46" s="6"/>
      <c r="AH46" s="6"/>
    </row>
    <row r="47" spans="1:34" x14ac:dyDescent="0.25">
      <c r="A47" t="s">
        <v>4</v>
      </c>
      <c r="B47" s="41">
        <v>6.1</v>
      </c>
      <c r="C47" s="41">
        <v>6.2</v>
      </c>
      <c r="D47" s="41">
        <v>6.3</v>
      </c>
      <c r="E47" s="41">
        <v>6.4</v>
      </c>
      <c r="F47" s="41">
        <v>6.5</v>
      </c>
      <c r="G47" s="2"/>
      <c r="I47" t="s">
        <v>4</v>
      </c>
      <c r="J47" s="16">
        <v>6.1</v>
      </c>
      <c r="K47" s="14">
        <v>6.2</v>
      </c>
      <c r="L47" s="5">
        <v>6.3</v>
      </c>
      <c r="M47" s="11">
        <v>6.4</v>
      </c>
      <c r="N47" s="9">
        <v>6.5</v>
      </c>
      <c r="O47" s="2"/>
      <c r="P47" s="2"/>
      <c r="Q47" t="s">
        <v>4</v>
      </c>
      <c r="R47" s="41">
        <v>6.1</v>
      </c>
      <c r="S47" s="9">
        <v>6.2</v>
      </c>
      <c r="T47" s="60">
        <v>6.3</v>
      </c>
      <c r="U47" s="63">
        <v>6.4</v>
      </c>
      <c r="V47" s="60">
        <v>6.5</v>
      </c>
      <c r="W47" s="6"/>
      <c r="X47" s="6"/>
      <c r="Y47" s="27"/>
      <c r="Z47" s="29"/>
      <c r="AA47" s="10"/>
      <c r="AB47" s="4"/>
      <c r="AC47" s="4"/>
      <c r="AD47" s="4"/>
      <c r="AE47" s="4"/>
      <c r="AF47" s="4"/>
      <c r="AG47" s="4"/>
      <c r="AH47" s="4"/>
    </row>
    <row r="48" spans="1:34" x14ac:dyDescent="0.25">
      <c r="A48">
        <v>2</v>
      </c>
      <c r="B48" s="40">
        <f>((1-(B$46*(EXP(-B$44*B$45*$A48))))/B$45)-($A48/(B$45*B$43))</f>
        <v>0.32203871902307257</v>
      </c>
      <c r="C48" s="40">
        <f t="shared" ref="B48:F56" si="43">((1-(C$46*(EXP(-C$44*C$45*$A48))))/C$45)-($A48/(C$45*C$43))</f>
        <v>0.37508035530429129</v>
      </c>
      <c r="D48" s="40">
        <f t="shared" si="43"/>
        <v>0.48944870919915723</v>
      </c>
      <c r="E48" s="40">
        <f t="shared" si="43"/>
        <v>0.53484956778823245</v>
      </c>
      <c r="F48" s="40">
        <f t="shared" si="43"/>
        <v>0.45613522256723749</v>
      </c>
      <c r="G48" s="2"/>
      <c r="I48">
        <v>2</v>
      </c>
      <c r="J48" s="17">
        <f t="shared" ref="J48:N56" si="44">((1-(J$46*(EXP(-J$44*J$45*$A48))))/J$45)-($A48/(J$45*J$43))</f>
        <v>0.44743182906811435</v>
      </c>
      <c r="K48" s="13">
        <f>((1-(K$46*(EXP(-K$44*K$45*$A48))))/K$45)-($A48/(K$45*K$43))</f>
        <v>0.31246874993823448</v>
      </c>
      <c r="L48" s="7">
        <f t="shared" si="44"/>
        <v>0.72643419810383114</v>
      </c>
      <c r="M48" s="12">
        <f t="shared" si="44"/>
        <v>0.44449416937850134</v>
      </c>
      <c r="N48" s="8">
        <f t="shared" si="44"/>
        <v>0.35369411667419903</v>
      </c>
      <c r="O48" s="2"/>
      <c r="P48" s="2"/>
      <c r="Q48">
        <v>2</v>
      </c>
      <c r="R48" s="40">
        <f>((1-(R$46*(EXP(-R$44*R$45*$A48))))/R$45)-($A48/(R$45*R$43))</f>
        <v>0.4211289055227686</v>
      </c>
      <c r="S48" s="8">
        <f t="shared" ref="R48:V56" si="45">((1-(S$46*(EXP(-S$44*S$45*$A48))))/S$45)-($A48/(S$45*S$43))</f>
        <v>0.24957527650322808</v>
      </c>
      <c r="T48" s="59">
        <f t="shared" si="45"/>
        <v>0.27792974358949646</v>
      </c>
      <c r="U48" s="62">
        <f t="shared" si="45"/>
        <v>0.46488706187073287</v>
      </c>
      <c r="V48" s="59">
        <f t="shared" si="45"/>
        <v>0.39537162086188038</v>
      </c>
      <c r="W48" s="6"/>
      <c r="X48" s="6"/>
      <c r="Y48" s="26"/>
      <c r="Z48" s="28"/>
      <c r="AA48" s="24"/>
      <c r="AB48" s="4"/>
      <c r="AC48" s="4"/>
      <c r="AD48" s="28"/>
      <c r="AE48" s="24"/>
      <c r="AF48" s="26"/>
      <c r="AG48" s="28"/>
      <c r="AH48" s="28"/>
    </row>
    <row r="49" spans="1:34" x14ac:dyDescent="0.25">
      <c r="A49">
        <v>4</v>
      </c>
      <c r="B49" s="40">
        <f t="shared" si="43"/>
        <v>0.55069007515596857</v>
      </c>
      <c r="C49" s="40">
        <f t="shared" si="43"/>
        <v>0.59490362901606764</v>
      </c>
      <c r="D49" s="40">
        <f t="shared" si="43"/>
        <v>0.72350477606288988</v>
      </c>
      <c r="E49" s="40">
        <f t="shared" si="43"/>
        <v>0.90426825683761769</v>
      </c>
      <c r="F49" s="40">
        <f t="shared" si="43"/>
        <v>0.63539021566739318</v>
      </c>
      <c r="G49" s="2"/>
      <c r="I49">
        <v>4</v>
      </c>
      <c r="J49" s="17">
        <f t="shared" si="44"/>
        <v>0.57946403636024357</v>
      </c>
      <c r="K49" s="13">
        <f t="shared" si="44"/>
        <v>0.49510012702834727</v>
      </c>
      <c r="L49" s="7">
        <f t="shared" si="44"/>
        <v>0.96630949640805808</v>
      </c>
      <c r="M49" s="12">
        <f t="shared" si="44"/>
        <v>0.70181706118687659</v>
      </c>
      <c r="N49" s="8">
        <f t="shared" si="44"/>
        <v>0.35093397717528696</v>
      </c>
      <c r="O49" s="2"/>
      <c r="P49" s="2"/>
      <c r="Q49">
        <v>4</v>
      </c>
      <c r="R49" s="40">
        <f t="shared" si="45"/>
        <v>0.58250735556070721</v>
      </c>
      <c r="S49" s="8">
        <f t="shared" si="45"/>
        <v>0.26586309715356465</v>
      </c>
      <c r="T49" s="59">
        <f t="shared" si="45"/>
        <v>0.26702641531838134</v>
      </c>
      <c r="U49" s="62">
        <f t="shared" si="45"/>
        <v>0.50970773631503963</v>
      </c>
      <c r="V49" s="59">
        <f t="shared" si="45"/>
        <v>0.56808832165106249</v>
      </c>
      <c r="W49" s="6"/>
      <c r="X49" s="6"/>
      <c r="AA49" t="s">
        <v>4</v>
      </c>
      <c r="AD49" s="28"/>
      <c r="AE49" s="24"/>
      <c r="AF49" s="26"/>
      <c r="AG49" s="28"/>
      <c r="AH49" s="28"/>
    </row>
    <row r="50" spans="1:34" x14ac:dyDescent="0.25">
      <c r="A50">
        <v>8</v>
      </c>
      <c r="B50" s="40">
        <f t="shared" si="43"/>
        <v>0.82711825505316094</v>
      </c>
      <c r="C50" s="40">
        <f t="shared" si="43"/>
        <v>0.79751406320178497</v>
      </c>
      <c r="D50" s="40">
        <f t="shared" si="43"/>
        <v>0.88619319918181294</v>
      </c>
      <c r="E50" s="40">
        <f t="shared" si="43"/>
        <v>1.3331403021712398</v>
      </c>
      <c r="F50" s="40">
        <f t="shared" si="43"/>
        <v>0.7300980042051467</v>
      </c>
      <c r="G50" s="2"/>
      <c r="I50">
        <v>8</v>
      </c>
      <c r="J50" s="17">
        <f t="shared" si="44"/>
        <v>0.627511957031055</v>
      </c>
      <c r="K50" s="13">
        <f t="shared" si="44"/>
        <v>0.64965895775081905</v>
      </c>
      <c r="L50" s="7">
        <f t="shared" si="44"/>
        <v>0.96747712083999593</v>
      </c>
      <c r="M50" s="12">
        <f t="shared" si="44"/>
        <v>0.92608262922093276</v>
      </c>
      <c r="N50" s="8">
        <f t="shared" si="44"/>
        <v>0.34526643926349471</v>
      </c>
      <c r="O50" s="2"/>
      <c r="P50" s="2"/>
      <c r="Q50">
        <v>8</v>
      </c>
      <c r="R50" s="40">
        <f t="shared" si="45"/>
        <v>0.66689847831306481</v>
      </c>
      <c r="S50" s="8">
        <f t="shared" si="45"/>
        <v>0.26454107719023967</v>
      </c>
      <c r="T50" s="59">
        <f t="shared" si="45"/>
        <v>0.24521968297174049</v>
      </c>
      <c r="U50" s="62">
        <f t="shared" si="45"/>
        <v>0.4964864069383963</v>
      </c>
      <c r="V50" s="59">
        <f t="shared" si="45"/>
        <v>0.65570684197829765</v>
      </c>
      <c r="W50" s="6"/>
      <c r="X50" s="6"/>
      <c r="Z50" s="5"/>
      <c r="AA50">
        <v>32</v>
      </c>
      <c r="AD50" s="28"/>
      <c r="AE50" s="24"/>
      <c r="AF50" s="26"/>
      <c r="AG50" s="28"/>
      <c r="AH50" s="28"/>
    </row>
    <row r="51" spans="1:34" x14ac:dyDescent="0.25">
      <c r="A51">
        <v>16</v>
      </c>
      <c r="B51" s="40">
        <f t="shared" si="43"/>
        <v>1.029397465662562</v>
      </c>
      <c r="C51" s="40">
        <f t="shared" si="43"/>
        <v>0.88262111503188612</v>
      </c>
      <c r="D51" s="40">
        <f t="shared" si="43"/>
        <v>0.92090929390553822</v>
      </c>
      <c r="E51" s="40">
        <f t="shared" si="43"/>
        <v>1.6203301231059595</v>
      </c>
      <c r="F51" s="40">
        <f t="shared" si="43"/>
        <v>0.73523790883702766</v>
      </c>
      <c r="G51" s="2"/>
      <c r="I51">
        <v>16</v>
      </c>
      <c r="J51" s="17">
        <f t="shared" si="44"/>
        <v>0.62500830653373429</v>
      </c>
      <c r="K51" s="13">
        <f t="shared" si="44"/>
        <v>0.64721540162778357</v>
      </c>
      <c r="L51" s="7">
        <f t="shared" si="44"/>
        <v>0.62099884474838729</v>
      </c>
      <c r="M51" s="12">
        <f t="shared" si="44"/>
        <v>0.97305729317655221</v>
      </c>
      <c r="N51" s="8">
        <f t="shared" si="44"/>
        <v>0.3339313330157162</v>
      </c>
      <c r="O51" s="2"/>
      <c r="P51" s="2"/>
      <c r="Q51">
        <v>16</v>
      </c>
      <c r="R51" s="40">
        <f t="shared" si="45"/>
        <v>0.67193403544840646</v>
      </c>
      <c r="S51" s="8">
        <f t="shared" si="45"/>
        <v>0.25925798819548895</v>
      </c>
      <c r="T51" s="59">
        <f t="shared" si="45"/>
        <v>0.20160621827844882</v>
      </c>
      <c r="U51" s="62">
        <f t="shared" si="45"/>
        <v>0.45594022350522223</v>
      </c>
      <c r="V51" s="59">
        <f t="shared" si="45"/>
        <v>0.59634636150327625</v>
      </c>
      <c r="W51" s="6"/>
      <c r="X51" s="6"/>
      <c r="Z51" s="15"/>
      <c r="AA51">
        <v>64</v>
      </c>
      <c r="AD51" s="28"/>
      <c r="AE51" s="24"/>
      <c r="AF51" s="26"/>
      <c r="AG51" s="28"/>
      <c r="AH51" s="28"/>
    </row>
    <row r="52" spans="1:34" x14ac:dyDescent="0.25">
      <c r="A52">
        <v>32</v>
      </c>
      <c r="B52" s="40">
        <f t="shared" si="43"/>
        <v>1.0676226582001014</v>
      </c>
      <c r="C52" s="40">
        <f t="shared" si="43"/>
        <v>0.8702885611683856</v>
      </c>
      <c r="D52" s="40">
        <f t="shared" si="43"/>
        <v>0.89606025351911112</v>
      </c>
      <c r="E52" s="40">
        <f t="shared" si="43"/>
        <v>1.6490307600399292</v>
      </c>
      <c r="F52" s="40">
        <f t="shared" si="43"/>
        <v>0.70889930084184827</v>
      </c>
      <c r="G52" s="2"/>
      <c r="I52">
        <v>32</v>
      </c>
      <c r="J52" s="17">
        <f t="shared" si="44"/>
        <v>0.61002017229863037</v>
      </c>
      <c r="K52" s="13">
        <f t="shared" si="44"/>
        <v>0.43606741062202414</v>
      </c>
      <c r="L52" s="7">
        <f t="shared" si="44"/>
        <v>-0.14608508933532804</v>
      </c>
      <c r="M52" s="12">
        <f t="shared" si="44"/>
        <v>0.82894851220567844</v>
      </c>
      <c r="N52" s="8">
        <f>((1-(N$46*(EXP(-N$44*N$45*$A52))))/N$45)-($A52/(N$45*N$43))</f>
        <v>0.31126112052015797</v>
      </c>
      <c r="O52" s="2"/>
      <c r="P52" s="2"/>
      <c r="Q52">
        <v>32</v>
      </c>
      <c r="R52" s="40">
        <f t="shared" si="45"/>
        <v>0.65031458655716079</v>
      </c>
      <c r="S52" s="8">
        <f t="shared" si="45"/>
        <v>0.2486787126697185</v>
      </c>
      <c r="T52" s="59">
        <f t="shared" si="45"/>
        <v>0.11437928889186547</v>
      </c>
      <c r="U52" s="62">
        <f t="shared" si="45"/>
        <v>0.37465511248386058</v>
      </c>
      <c r="V52" s="59">
        <f t="shared" si="45"/>
        <v>0.40676776685549382</v>
      </c>
      <c r="W52" s="6"/>
      <c r="X52" s="6"/>
      <c r="Z52" s="11"/>
      <c r="AA52">
        <v>128</v>
      </c>
      <c r="AD52" s="28"/>
      <c r="AE52" s="24"/>
      <c r="AF52" s="26"/>
      <c r="AG52" s="28"/>
      <c r="AH52" s="28"/>
    </row>
    <row r="53" spans="1:34" x14ac:dyDescent="0.25">
      <c r="A53">
        <v>64</v>
      </c>
      <c r="B53" s="40">
        <f t="shared" si="43"/>
        <v>1.0061112423734995</v>
      </c>
      <c r="C53" s="40">
        <f t="shared" si="43"/>
        <v>0.81930427493021429</v>
      </c>
      <c r="D53" s="40">
        <f t="shared" si="43"/>
        <v>0.84085685432121604</v>
      </c>
      <c r="E53" s="40">
        <f t="shared" si="43"/>
        <v>1.5280251939690404</v>
      </c>
      <c r="F53" s="40">
        <f t="shared" si="43"/>
        <v>0.65527404686267132</v>
      </c>
      <c r="G53" s="2"/>
      <c r="I53">
        <v>64</v>
      </c>
      <c r="J53" s="17">
        <f t="shared" si="44"/>
        <v>0.57996421962571842</v>
      </c>
      <c r="K53" s="13">
        <f t="shared" si="44"/>
        <v>-2.388188913922995E-2</v>
      </c>
      <c r="L53" s="7"/>
      <c r="M53" s="12">
        <f t="shared" si="44"/>
        <v>0.50423218791845525</v>
      </c>
      <c r="N53" s="8">
        <f t="shared" si="44"/>
        <v>0.26592069552904146</v>
      </c>
      <c r="O53" s="2"/>
      <c r="P53" s="2"/>
      <c r="Q53">
        <v>64</v>
      </c>
      <c r="R53" s="40">
        <f t="shared" si="45"/>
        <v>0.60629118372695645</v>
      </c>
      <c r="S53" s="8">
        <f t="shared" si="45"/>
        <v>0.22752016130028613</v>
      </c>
      <c r="T53" s="59">
        <f t="shared" si="45"/>
        <v>-6.0074569881301221E-2</v>
      </c>
      <c r="U53" s="62">
        <f t="shared" si="45"/>
        <v>0.21208485584642489</v>
      </c>
      <c r="V53" s="59">
        <f t="shared" si="45"/>
        <v>2.3927770056282327E-2</v>
      </c>
      <c r="W53" s="6"/>
      <c r="X53" s="6"/>
      <c r="Z53" s="9"/>
      <c r="AA53">
        <v>256</v>
      </c>
      <c r="AD53" s="28"/>
      <c r="AE53" s="24"/>
      <c r="AF53" s="26"/>
      <c r="AG53" s="28"/>
      <c r="AH53" s="28"/>
    </row>
    <row r="54" spans="1:34" x14ac:dyDescent="0.25">
      <c r="A54">
        <v>128</v>
      </c>
      <c r="B54" s="40">
        <f t="shared" si="43"/>
        <v>0.87282813308069074</v>
      </c>
      <c r="C54" s="40">
        <f t="shared" si="43"/>
        <v>0.71694302909488539</v>
      </c>
      <c r="D54" s="40">
        <f t="shared" si="43"/>
        <v>0.73043398592098752</v>
      </c>
      <c r="E54" s="40">
        <f t="shared" si="43"/>
        <v>1.2754614334375196</v>
      </c>
      <c r="F54" s="40">
        <f t="shared" si="43"/>
        <v>0.54802294846111455</v>
      </c>
      <c r="G54" s="2"/>
      <c r="I54">
        <v>128</v>
      </c>
      <c r="J54" s="17">
        <f t="shared" si="44"/>
        <v>0.51985230931895499</v>
      </c>
      <c r="K54" s="13"/>
      <c r="L54" s="7"/>
      <c r="M54" s="12">
        <f t="shared" si="44"/>
        <v>-0.14580638508254351</v>
      </c>
      <c r="N54" s="8">
        <f t="shared" si="44"/>
        <v>0.17523984554680852</v>
      </c>
      <c r="O54" s="2"/>
      <c r="P54" s="2"/>
      <c r="Q54">
        <v>128</v>
      </c>
      <c r="R54" s="40">
        <f t="shared" si="45"/>
        <v>0.51824392998873325</v>
      </c>
      <c r="S54" s="8">
        <f t="shared" si="45"/>
        <v>0.18520305856142141</v>
      </c>
      <c r="T54" s="59"/>
      <c r="U54" s="62">
        <f t="shared" si="45"/>
        <v>-0.11305565742844759</v>
      </c>
      <c r="V54" s="59"/>
      <c r="W54" s="6"/>
      <c r="X54" s="6"/>
      <c r="Z54" s="16"/>
      <c r="AA54">
        <v>512</v>
      </c>
      <c r="AD54" s="28"/>
      <c r="AE54" s="24"/>
      <c r="AF54" s="26"/>
      <c r="AG54" s="28"/>
      <c r="AH54" s="28"/>
    </row>
    <row r="55" spans="1:34" x14ac:dyDescent="0.25">
      <c r="A55">
        <v>256</v>
      </c>
      <c r="B55" s="40">
        <f t="shared" si="43"/>
        <v>0.60621508610447616</v>
      </c>
      <c r="C55" s="40">
        <f t="shared" si="43"/>
        <v>0.51222045372197478</v>
      </c>
      <c r="D55" s="40">
        <f t="shared" si="43"/>
        <v>0.50958824898479149</v>
      </c>
      <c r="E55" s="40">
        <f t="shared" si="43"/>
        <v>0.7703023622681664</v>
      </c>
      <c r="F55" s="40">
        <f t="shared" si="43"/>
        <v>0.33352075165777206</v>
      </c>
      <c r="G55" s="2"/>
      <c r="I55">
        <v>256</v>
      </c>
      <c r="J55" s="17">
        <f t="shared" si="44"/>
        <v>0.39962848870542816</v>
      </c>
      <c r="K55" s="13"/>
      <c r="L55" s="7"/>
      <c r="M55" s="12"/>
      <c r="N55" s="8">
        <f t="shared" si="44"/>
        <v>-6.1218544176573908E-3</v>
      </c>
      <c r="O55" s="2"/>
      <c r="P55" s="2"/>
      <c r="Q55">
        <v>256</v>
      </c>
      <c r="R55" s="40">
        <f t="shared" si="45"/>
        <v>0.34214942251214087</v>
      </c>
      <c r="S55" s="8">
        <f t="shared" si="45"/>
        <v>0.10056885308369196</v>
      </c>
      <c r="T55" s="59"/>
      <c r="U55" s="62"/>
      <c r="V55" s="59"/>
      <c r="W55" s="6"/>
      <c r="X55" s="6"/>
      <c r="AD55" s="28"/>
      <c r="AE55" s="24"/>
      <c r="AF55" s="26"/>
      <c r="AG55" s="28"/>
      <c r="AH55" s="28"/>
    </row>
    <row r="56" spans="1:34" x14ac:dyDescent="0.25">
      <c r="A56">
        <v>512</v>
      </c>
      <c r="B56" s="40">
        <f t="shared" si="43"/>
        <v>7.2988991189718577E-2</v>
      </c>
      <c r="C56" s="40">
        <f t="shared" si="43"/>
        <v>0.10277530297614967</v>
      </c>
      <c r="D56" s="40">
        <f t="shared" si="43"/>
        <v>6.7896775112399443E-2</v>
      </c>
      <c r="E56" s="40">
        <f t="shared" si="43"/>
        <v>-0.24001578035005977</v>
      </c>
      <c r="F56" s="40">
        <f t="shared" si="43"/>
        <v>-9.548364194891279E-2</v>
      </c>
      <c r="G56" s="2"/>
      <c r="I56">
        <v>512</v>
      </c>
      <c r="J56" s="17">
        <f t="shared" si="44"/>
        <v>0.15918084747837447</v>
      </c>
      <c r="K56" s="13"/>
      <c r="L56" s="7"/>
      <c r="M56" s="12"/>
      <c r="N56" s="8"/>
      <c r="O56" s="2"/>
      <c r="P56" s="2"/>
      <c r="Q56">
        <v>512</v>
      </c>
      <c r="R56" s="40">
        <f t="shared" si="45"/>
        <v>-1.003959244104391E-2</v>
      </c>
      <c r="S56" s="8">
        <f t="shared" si="45"/>
        <v>-6.8699557871766959E-2</v>
      </c>
      <c r="T56" s="59"/>
      <c r="U56" s="62"/>
      <c r="V56" s="59"/>
      <c r="W56" s="6"/>
      <c r="X56" s="6"/>
      <c r="AD56" s="28"/>
      <c r="AE56" s="24"/>
      <c r="AF56" s="26"/>
      <c r="AG56" s="28"/>
      <c r="AH56" s="28"/>
    </row>
    <row r="57" spans="1:34" x14ac:dyDescent="0.25">
      <c r="A57">
        <v>1024</v>
      </c>
      <c r="B57" s="41"/>
      <c r="C57" s="41"/>
      <c r="D57" s="41"/>
      <c r="E57" s="41"/>
      <c r="F57" s="41"/>
      <c r="G57" s="2"/>
      <c r="I57">
        <v>1024</v>
      </c>
      <c r="J57" s="16"/>
      <c r="K57" s="14"/>
      <c r="L57" s="5"/>
      <c r="M57" s="11"/>
      <c r="N57" s="9"/>
      <c r="O57" s="2"/>
      <c r="P57" s="2"/>
      <c r="Q57">
        <v>1024</v>
      </c>
      <c r="R57" s="41"/>
      <c r="S57" s="8"/>
      <c r="T57" s="60"/>
      <c r="U57" s="63"/>
      <c r="V57" s="60"/>
      <c r="W57" s="6"/>
      <c r="X57" s="6"/>
      <c r="Y57" s="27"/>
      <c r="Z57" s="29"/>
      <c r="AA57" s="10"/>
      <c r="AB57" s="4"/>
      <c r="AC57" s="4"/>
      <c r="AD57" s="28"/>
      <c r="AE57" s="24"/>
      <c r="AF57" s="26"/>
      <c r="AG57" s="28"/>
      <c r="AH57" s="28"/>
    </row>
    <row r="58" spans="1:34" x14ac:dyDescent="0.25">
      <c r="A58">
        <v>2048</v>
      </c>
      <c r="B58" s="41"/>
      <c r="C58" s="41"/>
      <c r="D58" s="41"/>
      <c r="E58" s="41"/>
      <c r="F58" s="41"/>
      <c r="G58" s="2"/>
      <c r="I58">
        <v>2048</v>
      </c>
      <c r="J58" s="16"/>
      <c r="K58" s="14"/>
      <c r="L58" s="5"/>
      <c r="M58" s="11"/>
      <c r="N58" s="9"/>
      <c r="O58" s="2"/>
      <c r="P58" s="2"/>
      <c r="Q58">
        <v>2048</v>
      </c>
      <c r="R58" s="41"/>
      <c r="S58" s="8"/>
      <c r="T58" s="60"/>
      <c r="U58" s="63"/>
      <c r="V58" s="60"/>
      <c r="W58" s="6"/>
      <c r="X58" s="6"/>
      <c r="Y58" s="27"/>
      <c r="Z58" s="29"/>
      <c r="AA58" s="10"/>
      <c r="AB58" s="4"/>
      <c r="AC58" s="4"/>
      <c r="AD58" s="28"/>
      <c r="AE58" s="24"/>
      <c r="AF58" s="26"/>
      <c r="AG58" s="28"/>
      <c r="AH58" s="28"/>
    </row>
    <row r="59" spans="1:34" x14ac:dyDescent="0.25">
      <c r="B59" s="41"/>
      <c r="C59" s="41"/>
      <c r="D59" s="41"/>
      <c r="E59" s="41"/>
      <c r="F59" s="41"/>
      <c r="G59" s="2"/>
      <c r="J59" s="16"/>
      <c r="K59" s="14"/>
      <c r="L59" s="5"/>
      <c r="M59" s="11"/>
      <c r="N59" s="9"/>
      <c r="O59" s="2"/>
      <c r="P59" s="2"/>
      <c r="R59" s="41"/>
      <c r="S59" s="9"/>
      <c r="T59" s="60"/>
      <c r="U59" s="63"/>
      <c r="V59" s="60"/>
      <c r="W59" s="6"/>
      <c r="X59" s="6"/>
      <c r="Y59" s="27"/>
      <c r="Z59" s="29"/>
      <c r="AA59" s="10"/>
      <c r="AB59" s="4"/>
      <c r="AC59" s="4"/>
      <c r="AD59" s="29"/>
      <c r="AE59" s="10"/>
      <c r="AF59" s="27"/>
      <c r="AG59" s="29"/>
      <c r="AH59" s="29"/>
    </row>
    <row r="60" spans="1:34" x14ac:dyDescent="0.25">
      <c r="A60" t="s">
        <v>25</v>
      </c>
      <c r="B60" s="41">
        <v>511</v>
      </c>
      <c r="C60" s="41">
        <v>512</v>
      </c>
      <c r="D60" s="41">
        <v>512</v>
      </c>
      <c r="E60" s="41">
        <v>512</v>
      </c>
      <c r="F60" s="41">
        <v>512</v>
      </c>
      <c r="G60" s="2"/>
      <c r="I60" t="s">
        <v>25</v>
      </c>
      <c r="J60" s="16">
        <v>512</v>
      </c>
      <c r="K60" s="14">
        <v>64</v>
      </c>
      <c r="L60" s="5">
        <v>32</v>
      </c>
      <c r="M60" s="11">
        <v>128</v>
      </c>
      <c r="N60" s="9">
        <v>256</v>
      </c>
      <c r="O60" s="2"/>
      <c r="P60" s="2"/>
      <c r="Q60" t="s">
        <v>25</v>
      </c>
      <c r="R60" s="41"/>
      <c r="S60" s="9"/>
      <c r="T60" s="60">
        <v>64</v>
      </c>
      <c r="U60" s="63">
        <v>128</v>
      </c>
      <c r="V60" s="60">
        <v>64</v>
      </c>
      <c r="W60" s="6"/>
      <c r="X60" s="6"/>
      <c r="Y60" s="27"/>
      <c r="Z60" s="29"/>
      <c r="AA60" s="10"/>
      <c r="AB60" s="4"/>
      <c r="AC60" s="4"/>
      <c r="AD60" s="29"/>
      <c r="AE60" s="10"/>
      <c r="AF60" s="27"/>
      <c r="AG60" s="29"/>
      <c r="AH60" s="29"/>
    </row>
    <row r="61" spans="1:34" x14ac:dyDescent="0.25">
      <c r="A61" t="s">
        <v>26</v>
      </c>
      <c r="B61" s="40">
        <f t="shared" ref="B61:F61" si="46">AVERAGE(B31:B39)</f>
        <v>0.69303212771001454</v>
      </c>
      <c r="C61" s="40">
        <f>AVERAGE(C31:C39)</f>
        <v>0.63964436556917614</v>
      </c>
      <c r="D61" s="40">
        <f t="shared" si="46"/>
        <v>0.66782882751313388</v>
      </c>
      <c r="E61" s="40">
        <f t="shared" si="46"/>
        <v>1.0296288924977852</v>
      </c>
      <c r="F61" s="40">
        <f t="shared" si="46"/>
        <v>0.52132493624327936</v>
      </c>
      <c r="G61" s="2">
        <f t="shared" si="40"/>
        <v>0.19024767709135179</v>
      </c>
      <c r="I61" t="s">
        <v>26</v>
      </c>
      <c r="J61" s="17">
        <f t="shared" ref="J61" si="47">AVERAGE(J31:J39)</f>
        <v>0.50469915548207511</v>
      </c>
      <c r="K61" s="13">
        <f>AVERAGE(K31:K36)</f>
        <v>0.40710262834809191</v>
      </c>
      <c r="L61" s="7">
        <f t="shared" ref="L61:M61" si="48">AVERAGE(L31:L39)</f>
        <v>0.6216800521522331</v>
      </c>
      <c r="M61" s="12">
        <f t="shared" si="48"/>
        <v>0.58589386094129736</v>
      </c>
      <c r="N61" s="8">
        <f>AVERAGE(N31:N38)</f>
        <v>0.25284584522445819</v>
      </c>
      <c r="O61" s="2">
        <f t="shared" si="41"/>
        <v>0.14887537029833342</v>
      </c>
      <c r="P61" s="2"/>
      <c r="Q61" t="s">
        <v>26</v>
      </c>
      <c r="R61" s="40">
        <f t="shared" ref="R61" si="49">AVERAGE(R31:R39)</f>
        <v>0.49438109699330074</v>
      </c>
      <c r="S61" s="8">
        <f>AVERAGE(S31:S39)</f>
        <v>0.21651735773380396</v>
      </c>
      <c r="T61" s="59">
        <f>AVERAGE(T31:T36)</f>
        <v>0.17434778424463881</v>
      </c>
      <c r="U61" s="62">
        <f>AVERAGE(U31:U37)</f>
        <v>0.3425476800218768</v>
      </c>
      <c r="V61" s="59">
        <f>AVERAGE(V31:V36)</f>
        <v>0.37215419934571625</v>
      </c>
      <c r="W61" s="6"/>
      <c r="X61" s="6"/>
      <c r="Y61" s="26"/>
      <c r="Z61" s="28"/>
      <c r="AA61" s="24"/>
      <c r="AB61" s="4"/>
      <c r="AC61" s="4"/>
      <c r="AD61" s="28"/>
      <c r="AE61" s="24"/>
      <c r="AF61" s="26"/>
      <c r="AG61" s="28"/>
      <c r="AH61" s="28"/>
    </row>
    <row r="62" spans="1:34" x14ac:dyDescent="0.25">
      <c r="A62" t="s">
        <v>27</v>
      </c>
      <c r="B62" s="40">
        <f t="shared" ref="B62:F62" si="50">COUNT(B31:B39)-COUNT(B43:B46)</f>
        <v>5</v>
      </c>
      <c r="C62" s="40">
        <f t="shared" si="50"/>
        <v>5</v>
      </c>
      <c r="D62" s="40">
        <f t="shared" si="50"/>
        <v>5</v>
      </c>
      <c r="E62" s="40">
        <f t="shared" si="50"/>
        <v>5</v>
      </c>
      <c r="F62" s="40">
        <f t="shared" si="50"/>
        <v>5</v>
      </c>
      <c r="G62" s="2">
        <f t="shared" si="40"/>
        <v>0</v>
      </c>
      <c r="I62" t="s">
        <v>27</v>
      </c>
      <c r="J62" s="17">
        <f t="shared" ref="J62" si="51">COUNT(J31:J39)-COUNT(J43:J46)</f>
        <v>5</v>
      </c>
      <c r="K62" s="13">
        <f>COUNT(K31:K36)-COUNT(K43:K46)</f>
        <v>2</v>
      </c>
      <c r="L62" s="7">
        <f>COUNT(L31:L35)-COUNT(L43:L46)</f>
        <v>1</v>
      </c>
      <c r="M62" s="12">
        <f t="shared" ref="M62:N62" si="52">COUNT(M31:M39)-COUNT(M43:M46)</f>
        <v>3</v>
      </c>
      <c r="N62" s="8">
        <f t="shared" si="52"/>
        <v>4</v>
      </c>
      <c r="O62" s="2">
        <f t="shared" si="41"/>
        <v>1.5811388300841898</v>
      </c>
      <c r="P62" s="2"/>
      <c r="Q62" t="s">
        <v>27</v>
      </c>
      <c r="R62" s="40">
        <f t="shared" ref="R62:U62" si="53">COUNT(R31:R39)-COUNT(R43:R46)</f>
        <v>5</v>
      </c>
      <c r="S62" s="8">
        <f t="shared" si="53"/>
        <v>4</v>
      </c>
      <c r="T62" s="59">
        <f t="shared" si="53"/>
        <v>2</v>
      </c>
      <c r="U62" s="62">
        <f t="shared" si="53"/>
        <v>3</v>
      </c>
      <c r="V62" s="59">
        <f>COUNT(V31:V36)-COUNT(V43:V46)</f>
        <v>2</v>
      </c>
      <c r="W62" s="6">
        <f t="shared" si="42"/>
        <v>1.3038404810405295</v>
      </c>
      <c r="X62" s="6"/>
      <c r="Y62" s="26"/>
      <c r="Z62" s="28"/>
      <c r="AA62" s="24"/>
      <c r="AB62" s="4"/>
      <c r="AC62" s="4"/>
      <c r="AD62" s="34"/>
      <c r="AE62" s="35"/>
      <c r="AF62" s="36"/>
      <c r="AG62" s="34"/>
      <c r="AH62" s="34"/>
    </row>
    <row r="63" spans="1:34" x14ac:dyDescent="0.25">
      <c r="A63" t="s">
        <v>28</v>
      </c>
      <c r="B63" s="40">
        <f t="array" ref="B63">SQRT(SUM((B31:B39-B48:B56)^2)/B62)</f>
        <v>0.13483800714036778</v>
      </c>
      <c r="C63" s="40">
        <f t="array" ref="C63">SQRT(SUM((C31:C39-C48:C56)^2)/C62)</f>
        <v>0.16913345262612198</v>
      </c>
      <c r="D63" s="40">
        <f t="array" ref="D63">SQRT(SUM((D31:D39-D48:D56)^2)/D62)</f>
        <v>0.26577801737494355</v>
      </c>
      <c r="E63" s="40">
        <f t="array" ref="E63">SQRT(SUM((E31:E39-E48:E56)^2)/E62)</f>
        <v>0.51359576910947713</v>
      </c>
      <c r="F63" s="40">
        <f t="array" ref="F63">SQRT(SUM((F31:F39-F48:F56)^2)/F62)</f>
        <v>0.23825295367025756</v>
      </c>
      <c r="G63" s="2">
        <f t="shared" si="40"/>
        <v>0.14886746711366899</v>
      </c>
      <c r="H63" s="2"/>
      <c r="I63" t="s">
        <v>28</v>
      </c>
      <c r="J63" s="17">
        <f t="array" ref="J63">SQRT(SUM((J31:J39-J48:J56)^2)/J62)</f>
        <v>0.20400721641036898</v>
      </c>
      <c r="K63" s="13">
        <f t="array" ref="K63">SQRT(SUM((K31:K36-K48:K53)^2)/K62)</f>
        <v>0.21416088818915893</v>
      </c>
      <c r="L63" s="7">
        <f t="array" ref="L63">SQRT(SUM((L31:L35-L48:L52)^2)/L62)</f>
        <v>0.70554574517591306</v>
      </c>
      <c r="M63" s="12">
        <f t="array" ref="M63">SQRT(SUM((M31:M39-M48:M56)^2)/M62)</f>
        <v>0.5233342435171443</v>
      </c>
      <c r="N63" s="8">
        <f t="array" ref="N63">SQRT(SUM((N31:N39-N48:N56)^2)/N62)</f>
        <v>0.10786179988904206</v>
      </c>
      <c r="O63" s="2">
        <f t="shared" si="41"/>
        <v>0.25241324281271688</v>
      </c>
      <c r="P63" s="2"/>
      <c r="Q63" t="s">
        <v>28</v>
      </c>
      <c r="R63" s="40">
        <f t="array" ref="R63">SQRT(SUM((R31:R39-R48:R56)^2)/R62)</f>
        <v>0.2535848585977889</v>
      </c>
      <c r="S63" s="8">
        <f t="array" ref="S63">SQRT(SUM((S31:S38-S48:S55)^2)/S62)</f>
        <v>0.17303308380041812</v>
      </c>
      <c r="T63" s="59">
        <f t="array" ref="T63">SQRT(SUM((T31:T36-T48:T53)^2)/T62)</f>
        <v>0.21351962928961724</v>
      </c>
      <c r="U63" s="62">
        <f t="array" ref="U63">SQRT(SUM((U31:U39-U48:U56)^2)/U62)</f>
        <v>0.39858217897859383</v>
      </c>
      <c r="V63" s="59">
        <f t="array" ref="V63">SQRT(SUM((V31:V39-V48:V56)^2)/V62)</f>
        <v>0.20011279724740899</v>
      </c>
      <c r="W63" s="6">
        <f t="shared" si="42"/>
        <v>8.9174028392369029E-2</v>
      </c>
      <c r="X63" s="6"/>
      <c r="Y63" s="26"/>
      <c r="Z63" s="28"/>
      <c r="AA63" s="24"/>
      <c r="AB63" s="4"/>
      <c r="AC63" s="4"/>
      <c r="AD63" s="28"/>
      <c r="AE63" s="24"/>
      <c r="AF63" s="26"/>
      <c r="AG63" s="28"/>
      <c r="AH63" s="28"/>
    </row>
    <row r="64" spans="1:34" x14ac:dyDescent="0.25">
      <c r="A64" t="s">
        <v>29</v>
      </c>
      <c r="B64" s="40">
        <f t="array" ref="B64">1-SUM((B31:B39-B48:B56)^2)/SUM((B31:B39-B61)^2)</f>
        <v>0.88530423556517257</v>
      </c>
      <c r="C64" s="40">
        <f t="array" ref="C64">1-SUM((C31:C39-C48:C56)^2)/SUM((C31:C39-C61)^2)</f>
        <v>0.81293339542336474</v>
      </c>
      <c r="D64" s="40">
        <f t="array" ref="D64">1-SUM((D31:D39-D48:D56)^2)/SUM((D31:D39-D61)^2)</f>
        <v>0.66151685801303461</v>
      </c>
      <c r="E64" s="40">
        <f t="array" ref="E64">1-SUM((E31:E39-E48:E56)^2)/SUM((E31:E39-E61)^2)</f>
        <v>0.69959858051303137</v>
      </c>
      <c r="F64" s="40">
        <f t="array" ref="F64">1-SUM((F31:F39-F48:F56)^2)/SUM((F31:F39-F61)^2)</f>
        <v>0.67593058220780322</v>
      </c>
      <c r="G64" s="2">
        <f t="shared" si="40"/>
        <v>9.7570977234940903E-2</v>
      </c>
      <c r="I64" t="s">
        <v>29</v>
      </c>
      <c r="J64" s="17">
        <f t="array" ref="J64">1-SUM((J31:J39-J48:J56)^2)/SUM((J31:J39-J61)^2)</f>
        <v>0.47944571833612648</v>
      </c>
      <c r="K64" s="13">
        <f t="array" ref="K64">1-SUM((K31:K36-K48:K53)^2)/SUM((K31:K36-K61)^2)</f>
        <v>0.80862302332044245</v>
      </c>
      <c r="L64" s="7">
        <f t="array" ref="L64">1-SUM((L31:L35-L48:L52)^2)/SUM((L31:L35-L61)^2)</f>
        <v>0.63659626052723151</v>
      </c>
      <c r="M64" s="12">
        <f t="array" ref="M64">1-SUM((M31:M37-M48:M54)^2)/SUM((M31:M37-M61)^2)</f>
        <v>0.50590833321438722</v>
      </c>
      <c r="N64" s="8">
        <f t="array" ref="N64">1-SUM((N31:N38-N48:N55)^2)/SUM((N31:N38-N61)^2)</f>
        <v>0.679588073284219</v>
      </c>
      <c r="O64" s="2">
        <f t="shared" si="41"/>
        <v>0.13430988696522092</v>
      </c>
      <c r="P64" s="2"/>
      <c r="Q64" t="s">
        <v>29</v>
      </c>
      <c r="R64" s="40">
        <f t="array" ref="R64">1-SUM((R31:R39-R48:R56)^2)/SUM((R31:R39-R61)^2)</f>
        <v>0.54776218845802949</v>
      </c>
      <c r="S64" s="8">
        <f t="array" ref="S64">1-SUM((S31:S39-S48:S56)^2)/SUM((S31:S39-S61)^2)</f>
        <v>0.45695999050276881</v>
      </c>
      <c r="T64" s="59">
        <f t="array" ref="T64">1-SUM((T31:T36-T48:T53)^2)/SUM((T31:T36-T61)^2)</f>
        <v>0.47841407300578731</v>
      </c>
      <c r="U64" s="62">
        <f t="array" ref="U64">1-SUM((U31:U37-U48:U54)^2)/SUM((U31:U37-U61)^2)</f>
        <v>0.39182374801007314</v>
      </c>
      <c r="V64" s="59">
        <f t="array" ref="V64">1-SUM((V31:V36-V48:V53)^2)/SUM((V31:V36-V61)^2)</f>
        <v>0.72065242639554605</v>
      </c>
      <c r="W64" s="6">
        <f t="shared" si="42"/>
        <v>0.12565913104654897</v>
      </c>
      <c r="X64" s="6"/>
      <c r="Y64" s="26"/>
      <c r="Z64" s="28"/>
      <c r="AA64" s="24"/>
      <c r="AB64" s="4"/>
      <c r="AC64" s="18"/>
      <c r="AD64" s="37"/>
      <c r="AE64" s="38"/>
      <c r="AF64" s="39"/>
      <c r="AG64" s="37"/>
      <c r="AH64" s="37"/>
    </row>
    <row r="65" spans="1:34" x14ac:dyDescent="0.25">
      <c r="A65" t="s">
        <v>30</v>
      </c>
      <c r="B65" s="40">
        <f t="shared" ref="B65:F65" si="54">TINV(0.05,B62)</f>
        <v>2.570581835636315</v>
      </c>
      <c r="C65" s="40">
        <f t="shared" si="54"/>
        <v>2.570581835636315</v>
      </c>
      <c r="D65" s="40">
        <f t="shared" si="54"/>
        <v>2.570581835636315</v>
      </c>
      <c r="E65" s="40">
        <f t="shared" si="54"/>
        <v>2.570581835636315</v>
      </c>
      <c r="F65" s="40">
        <f t="shared" si="54"/>
        <v>2.570581835636315</v>
      </c>
      <c r="G65" s="2">
        <f t="shared" si="40"/>
        <v>0</v>
      </c>
      <c r="I65" t="s">
        <v>30</v>
      </c>
      <c r="J65" s="17">
        <f t="shared" ref="J65" si="55">TINV(0.05,J62)</f>
        <v>2.570581835636315</v>
      </c>
      <c r="K65" s="13">
        <f>TINV(0.05,K62)</f>
        <v>4.3026527297494637</v>
      </c>
      <c r="L65" s="7">
        <f t="shared" ref="L65:N65" si="56">TINV(0.05,L62)</f>
        <v>12.706204736174707</v>
      </c>
      <c r="M65" s="12">
        <f t="shared" si="56"/>
        <v>3.1824463052837091</v>
      </c>
      <c r="N65" s="8">
        <f t="shared" si="56"/>
        <v>2.7764451051977934</v>
      </c>
      <c r="O65" s="2">
        <f t="shared" si="41"/>
        <v>4.3001074137972921</v>
      </c>
      <c r="P65" s="2"/>
      <c r="Q65" t="s">
        <v>30</v>
      </c>
      <c r="R65" s="40">
        <f t="shared" ref="R65:V65" si="57">TINV(0.05,R62)</f>
        <v>2.570581835636315</v>
      </c>
      <c r="S65" s="8">
        <f t="shared" si="57"/>
        <v>2.7764451051977934</v>
      </c>
      <c r="T65" s="59">
        <f t="shared" si="57"/>
        <v>4.3026527297494637</v>
      </c>
      <c r="U65" s="62">
        <f t="shared" si="57"/>
        <v>3.1824463052837091</v>
      </c>
      <c r="V65" s="59">
        <f t="shared" si="57"/>
        <v>4.3026527297494637</v>
      </c>
      <c r="W65" s="6">
        <f t="shared" si="42"/>
        <v>0.82915855682789785</v>
      </c>
      <c r="X65" s="6"/>
      <c r="Y65" s="26"/>
      <c r="Z65" s="28"/>
      <c r="AA65" s="24"/>
      <c r="AB65" s="4"/>
      <c r="AC65" s="4"/>
      <c r="AD65" s="28"/>
      <c r="AE65" s="24"/>
      <c r="AF65" s="26"/>
      <c r="AG65" s="28"/>
      <c r="AH65" s="28"/>
    </row>
    <row r="66" spans="1:34" x14ac:dyDescent="0.25">
      <c r="A66" t="s">
        <v>31</v>
      </c>
      <c r="B66" s="40">
        <f t="shared" ref="B66:F66" si="58">B65-B63</f>
        <v>2.4357438284959474</v>
      </c>
      <c r="C66" s="40">
        <f t="shared" si="58"/>
        <v>2.4014483830101931</v>
      </c>
      <c r="D66" s="40">
        <f t="shared" si="58"/>
        <v>2.3048038182613713</v>
      </c>
      <c r="E66" s="40">
        <f t="shared" si="58"/>
        <v>2.056986066526838</v>
      </c>
      <c r="F66" s="40">
        <f t="shared" si="58"/>
        <v>2.3323288819660575</v>
      </c>
      <c r="G66" s="2">
        <f t="shared" si="40"/>
        <v>0.14886746711366897</v>
      </c>
      <c r="I66" t="s">
        <v>31</v>
      </c>
      <c r="J66" s="17">
        <f t="shared" ref="J66" si="59">J65-J63</f>
        <v>2.366574619225946</v>
      </c>
      <c r="K66" s="13">
        <f>K65-K63</f>
        <v>4.0884918415603044</v>
      </c>
      <c r="L66" s="7">
        <f t="shared" ref="L66:N66" si="60">L65-L63</f>
        <v>12.000658990998794</v>
      </c>
      <c r="M66" s="12">
        <f t="shared" si="60"/>
        <v>2.6591120617665647</v>
      </c>
      <c r="N66" s="8">
        <f t="shared" si="60"/>
        <v>2.6685833053087515</v>
      </c>
      <c r="O66" s="2">
        <f t="shared" si="41"/>
        <v>4.1047000447692499</v>
      </c>
      <c r="P66" s="2"/>
      <c r="Q66" t="s">
        <v>31</v>
      </c>
      <c r="R66" s="40">
        <f t="shared" ref="R66:V66" si="61">R65-R63</f>
        <v>2.3169969770385261</v>
      </c>
      <c r="S66" s="8">
        <f t="shared" si="61"/>
        <v>2.6034120213973755</v>
      </c>
      <c r="T66" s="59">
        <f t="shared" si="61"/>
        <v>4.0891331004598461</v>
      </c>
      <c r="U66" s="62">
        <f t="shared" si="61"/>
        <v>2.7838641263051151</v>
      </c>
      <c r="V66" s="59">
        <f t="shared" si="61"/>
        <v>4.1025399325020544</v>
      </c>
      <c r="W66" s="6">
        <f t="shared" si="42"/>
        <v>0.8531927068111389</v>
      </c>
      <c r="X66" s="6"/>
      <c r="Y66" s="26"/>
      <c r="Z66" s="28"/>
      <c r="AA66" s="24"/>
      <c r="AB66" s="4"/>
      <c r="AC66" s="4"/>
      <c r="AD66" s="28"/>
      <c r="AE66" s="24"/>
      <c r="AF66" s="26"/>
      <c r="AG66" s="28"/>
      <c r="AH66" s="28"/>
    </row>
    <row r="67" spans="1:34" x14ac:dyDescent="0.25">
      <c r="B67" s="31"/>
      <c r="C67" s="31"/>
      <c r="D67" s="31"/>
      <c r="E67" s="31"/>
      <c r="F67" s="31"/>
      <c r="N67" s="10"/>
      <c r="R67" s="4"/>
      <c r="S67" s="4"/>
    </row>
    <row r="68" spans="1:34" x14ac:dyDescent="0.25">
      <c r="R68" s="4"/>
      <c r="S68" s="4"/>
    </row>
  </sheetData>
  <pageMargins left="0.7" right="0.7" top="0.75" bottom="0.75" header="0.3" footer="0.3"/>
  <legacy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518"/>
  <sheetViews>
    <sheetView workbookViewId="0">
      <selection activeCell="B8" sqref="B8"/>
    </sheetView>
  </sheetViews>
  <sheetFormatPr defaultRowHeight="15" x14ac:dyDescent="0.25"/>
  <sheetData>
    <row r="1" spans="1:30" x14ac:dyDescent="0.25">
      <c r="A1" t="s">
        <v>36</v>
      </c>
    </row>
    <row r="3" spans="1:30" x14ac:dyDescent="0.25">
      <c r="A3" s="61" t="s">
        <v>21</v>
      </c>
      <c r="B3" s="2">
        <f>('MPRsolver fits'!B43)</f>
        <v>547.04176168939182</v>
      </c>
      <c r="C3" s="2">
        <f>('MPRsolver fits'!C43)</f>
        <v>576.25885741708862</v>
      </c>
      <c r="D3" s="2">
        <f>('MPRsolver fits'!D43)</f>
        <v>551.35229782994622</v>
      </c>
      <c r="E3" s="2">
        <f>('MPRsolver fits'!E43)</f>
        <v>451.18347382104429</v>
      </c>
      <c r="F3" s="2">
        <f>('MPRsolver fits'!F43)</f>
        <v>455.02199999999999</v>
      </c>
    </row>
    <row r="4" spans="1:30" x14ac:dyDescent="0.25">
      <c r="A4" s="61" t="s">
        <v>22</v>
      </c>
      <c r="B4" s="2">
        <f>('MPRsolver fits'!B44)</f>
        <v>0.19215029040142817</v>
      </c>
      <c r="C4" s="2">
        <f>('MPRsolver fits'!C44)</f>
        <v>0.24348640063778934</v>
      </c>
      <c r="D4" s="2">
        <f>('MPRsolver fits'!D44)</f>
        <v>0.34726892837877021</v>
      </c>
      <c r="E4" s="2">
        <f>('MPRsolver fits'!E44)</f>
        <v>0.32368423891746995</v>
      </c>
      <c r="F4" s="2">
        <f>('MPRsolver fits'!F44)</f>
        <v>0.35182002789818406</v>
      </c>
    </row>
    <row r="5" spans="1:30" x14ac:dyDescent="0.25">
      <c r="A5" s="61" t="s">
        <v>23</v>
      </c>
      <c r="B5" s="2">
        <f>('MPRsolver fits'!B45)</f>
        <v>0.87762318639870196</v>
      </c>
      <c r="C5" s="2">
        <f>('MPRsolver fits'!C45)</f>
        <v>1.0849922088363415</v>
      </c>
      <c r="D5" s="2">
        <f>('MPRsolver fits'!D45)</f>
        <v>1.0512155110344246</v>
      </c>
      <c r="E5" s="2">
        <f>('MPRsolver fits'!E45)</f>
        <v>0.56160197934135447</v>
      </c>
      <c r="F5" s="2">
        <f>('MPRsolver fits'!F45)</f>
        <v>1.3114321622183132</v>
      </c>
    </row>
    <row r="6" spans="1:30" x14ac:dyDescent="0.25">
      <c r="A6" s="61" t="s">
        <v>24</v>
      </c>
      <c r="B6" s="2">
        <f>('MPRsolver fits'!B46)</f>
        <v>1</v>
      </c>
      <c r="C6" s="2">
        <f>('MPRsolver fits'!C46)</f>
        <v>0.99999999999999989</v>
      </c>
      <c r="D6" s="2">
        <f>('MPRsolver fits'!D46)</f>
        <v>1</v>
      </c>
      <c r="E6" s="2">
        <f>('MPRsolver fits'!E46)</f>
        <v>1</v>
      </c>
      <c r="F6" s="2">
        <f>('MPRsolver fits'!F46)</f>
        <v>1</v>
      </c>
      <c r="H6" t="s">
        <v>49</v>
      </c>
    </row>
    <row r="8" spans="1:30" x14ac:dyDescent="0.25">
      <c r="A8" s="1">
        <v>2</v>
      </c>
      <c r="B8" s="23">
        <f t="array" ref="B8">((1-(B$6*(EXP(-B$4*B$5*$A8))))/B$5)-($A8/(B$5*B$3))</f>
        <v>0.32203871902307257</v>
      </c>
      <c r="C8" s="23">
        <f t="array" ref="C8">((1-(C$6*(EXP(-C$4*C$5*$A8))))/C$5)-($A8/(C$5*C$3))</f>
        <v>0.37508035530429129</v>
      </c>
      <c r="D8" s="23">
        <f t="array" ref="D8">((1-(D$6*(EXP(-D$4*D$5*$A8))))/D$5)-($A8/(D$5*D$3))</f>
        <v>0.48944870919915723</v>
      </c>
      <c r="E8" s="23">
        <f t="array" ref="E8">((1-(E$6*(EXP(-E$4*E$5*$A8))))/E$5)-($A8/(E$5*E$3))</f>
        <v>0.53484956778823245</v>
      </c>
      <c r="F8" s="23">
        <f t="array" ref="F8">((1-(F$6*(EXP(-F$4*F$5*$A8))))/F$5)-($A8/(F$5*F$3))</f>
        <v>0.45613522256723749</v>
      </c>
      <c r="H8" s="23">
        <f>LOG10(A8)</f>
        <v>0.3010299956639812</v>
      </c>
      <c r="J8" t="s">
        <v>41</v>
      </c>
      <c r="Q8" t="s">
        <v>42</v>
      </c>
    </row>
    <row r="9" spans="1:30" x14ac:dyDescent="0.25">
      <c r="A9" s="4">
        <v>3</v>
      </c>
      <c r="B9" s="24">
        <f t="array" ref="B9">((1-(B$6*(EXP(-B$4*B$5*$A9))))/B$5)-($A9/(B$5*B$3))</f>
        <v>0.44615651595088396</v>
      </c>
      <c r="C9" s="24">
        <f t="array" ref="C9">((1-(C$6*(EXP(-C$4*C$5*$A9))))/C$5)-($A9/(C$5*C$3))</f>
        <v>0.49963645890849906</v>
      </c>
      <c r="D9" s="24">
        <f t="array" ref="D9">((1-(D$6*(EXP(-D$4*D$5*$A9))))/D$5)-($A9/(D$5*D$3))</f>
        <v>0.62791491916170328</v>
      </c>
      <c r="E9" s="24">
        <f t="array" ref="E9">((1-(E$6*(EXP(-E$4*E$5*$A9))))/E$5)-($A9/(E$5*E$3))</f>
        <v>0.73665894555504741</v>
      </c>
      <c r="F9" s="24">
        <f t="array" ref="F9">((1-(F$6*(EXP(-F$4*F$5*$A9))))/F$5)-($A9/(F$5*F$3))</f>
        <v>0.56645997459163788</v>
      </c>
      <c r="H9" s="23">
        <f t="shared" ref="H9:H72" si="0">LOG10(A9)</f>
        <v>0.47712125471966244</v>
      </c>
      <c r="K9">
        <v>6.1</v>
      </c>
      <c r="L9">
        <v>6.2</v>
      </c>
      <c r="M9">
        <v>6.3</v>
      </c>
      <c r="N9">
        <v>6.4</v>
      </c>
      <c r="O9">
        <v>6.5</v>
      </c>
      <c r="R9" s="64">
        <v>6.1</v>
      </c>
      <c r="S9" s="64">
        <v>6.2</v>
      </c>
      <c r="T9" s="64">
        <v>6.3</v>
      </c>
      <c r="U9" s="64">
        <v>6.4</v>
      </c>
      <c r="V9" s="64">
        <v>6.5</v>
      </c>
      <c r="Z9" s="2"/>
      <c r="AA9" s="2"/>
      <c r="AB9" s="2"/>
      <c r="AC9" s="2"/>
      <c r="AD9" s="2"/>
    </row>
    <row r="10" spans="1:30" x14ac:dyDescent="0.25">
      <c r="A10" s="1">
        <v>4</v>
      </c>
      <c r="B10" s="23">
        <f t="array" ref="B10">((1-(B$6*(EXP(-B$4*B$5*$A10))))/B$5)-($A10/(B$5*B$3))</f>
        <v>0.55069007515596857</v>
      </c>
      <c r="C10" s="23">
        <f t="array" ref="C10">((1-(C$6*(EXP(-C$4*C$5*$A10))))/C$5)-($A10/(C$5*C$3))</f>
        <v>0.59490362901606764</v>
      </c>
      <c r="D10" s="23">
        <f t="array" ref="D10">((1-(D$6*(EXP(-D$4*D$5*$A10))))/D$5)-($A10/(D$5*D$3))</f>
        <v>0.72350477606288988</v>
      </c>
      <c r="E10" s="23">
        <f t="array" ref="E10">((1-(E$6*(EXP(-E$4*E$5*$A10))))/E$5)-($A10/(E$5*E$3))</f>
        <v>0.90426825683761769</v>
      </c>
      <c r="F10" s="23">
        <f t="array" ref="F10">((1-(F$6*(EXP(-F$4*F$5*$A10))))/F$5)-($A10/(F$5*F$3))</f>
        <v>0.63539021566739318</v>
      </c>
      <c r="H10" s="23">
        <f t="shared" si="0"/>
        <v>0.6020599913279624</v>
      </c>
      <c r="J10">
        <v>2</v>
      </c>
      <c r="K10" s="2">
        <v>0.32203871902307257</v>
      </c>
      <c r="L10" s="2">
        <v>0.37508035530429129</v>
      </c>
      <c r="M10" s="2">
        <v>0.48944870919915723</v>
      </c>
      <c r="N10" s="2">
        <v>0.53484956778823245</v>
      </c>
      <c r="O10" s="2">
        <v>0.45613522256723749</v>
      </c>
      <c r="Q10">
        <v>2</v>
      </c>
      <c r="R10" s="2">
        <v>0.26974374344372848</v>
      </c>
      <c r="S10" s="2">
        <v>0.28279654359780049</v>
      </c>
      <c r="T10" s="2">
        <v>0.34535686876438981</v>
      </c>
      <c r="U10" s="2">
        <v>0.36900369003690037</v>
      </c>
      <c r="V10" s="2">
        <v>0.40770101925254815</v>
      </c>
      <c r="Z10" s="2"/>
      <c r="AA10" s="2"/>
      <c r="AB10" s="2"/>
      <c r="AC10" s="2"/>
      <c r="AD10" s="2"/>
    </row>
    <row r="11" spans="1:30" x14ac:dyDescent="0.25">
      <c r="A11">
        <v>5</v>
      </c>
      <c r="B11" s="24">
        <f t="array" ref="B11">((1-(B$6*(EXP(-B$4*B$5*$A11))))/B$5)-($A11/(B$5*B$3))</f>
        <v>0.63867854248024625</v>
      </c>
      <c r="C11" s="24">
        <f t="array" ref="C11">((1-(C$6*(EXP(-C$4*C$5*$A11))))/C$5)-($A11/(C$5*C$3))</f>
        <v>0.66768174065460251</v>
      </c>
      <c r="D11" s="24">
        <f t="array" ref="D11">((1-(D$6*(EXP(-D$4*D$5*$A11))))/D$5)-($A11/(D$5*D$3))</f>
        <v>0.78933163391879413</v>
      </c>
      <c r="E11" s="24">
        <f t="array" ref="E11">((1-(E$6*(EXP(-E$4*E$5*$A11))))/E$5)-($A11/(E$5*E$3))</f>
        <v>1.0433621228782468</v>
      </c>
      <c r="F11" s="24">
        <f t="array" ref="F11">((1-(F$6*(EXP(-F$4*F$5*$A11))))/F$5)-($A11/(F$5*F$3))</f>
        <v>0.67822502718287969</v>
      </c>
      <c r="H11" s="23">
        <f>LOG10(A11)</f>
        <v>0.69897000433601886</v>
      </c>
      <c r="J11">
        <v>4</v>
      </c>
      <c r="K11" s="2">
        <v>0.55069007515596857</v>
      </c>
      <c r="L11" s="2">
        <v>0.59490362901606764</v>
      </c>
      <c r="M11" s="2">
        <v>0.72350477606288988</v>
      </c>
      <c r="N11" s="2">
        <v>0.90426825683761769</v>
      </c>
      <c r="O11" s="2">
        <v>0.63539021566739318</v>
      </c>
      <c r="Q11">
        <v>4</v>
      </c>
      <c r="R11" s="2">
        <v>0.47751691205730207</v>
      </c>
      <c r="S11" s="2">
        <v>0.64666786419974842</v>
      </c>
      <c r="T11" s="2">
        <v>0.71118135124456738</v>
      </c>
      <c r="U11" s="2">
        <v>0.81651168065320934</v>
      </c>
      <c r="V11" s="2">
        <v>0.62783397279386122</v>
      </c>
      <c r="Z11" s="2"/>
      <c r="AA11" s="2"/>
      <c r="AB11" s="2"/>
      <c r="AC11" s="2"/>
      <c r="AD11" s="2"/>
    </row>
    <row r="12" spans="1:30" x14ac:dyDescent="0.25">
      <c r="A12">
        <v>6</v>
      </c>
      <c r="B12" s="24">
        <f t="array" ref="B12">((1-(B$6*(EXP(-B$4*B$5*$A12))))/B$5)-($A12/(B$5*B$3))</f>
        <v>0.71268943920821237</v>
      </c>
      <c r="C12" s="24">
        <f t="array" ref="C12">((1-(C$6*(EXP(-C$4*C$5*$A12))))/C$5)-($A12/(C$5*C$3))</f>
        <v>0.7231919735948007</v>
      </c>
      <c r="D12" s="24">
        <f t="array" ref="D12">((1-(D$6*(EXP(-D$4*D$5*$A12))))/D$5)-($A12/(D$5*D$3))</f>
        <v>0.83449824320127741</v>
      </c>
      <c r="E12" s="24">
        <f t="array" ref="E12">((1-(E$6*(EXP(-E$4*E$5*$A12))))/E$5)-($A12/(E$5*E$3))</f>
        <v>1.1586802860932477</v>
      </c>
      <c r="F12" s="24">
        <f t="array" ref="F12">((1-(F$6*(EXP(-F$4*F$5*$A12))))/F$5)-($A12/(F$5*F$3))</f>
        <v>0.70460907195830813</v>
      </c>
      <c r="H12" s="23">
        <f t="shared" si="0"/>
        <v>0.77815125038364363</v>
      </c>
      <c r="J12">
        <v>8</v>
      </c>
      <c r="K12" s="2">
        <v>0.82711825505316094</v>
      </c>
      <c r="L12" s="2">
        <v>0.79751406320178497</v>
      </c>
      <c r="M12" s="2">
        <v>0.88619319918181294</v>
      </c>
      <c r="N12" s="2">
        <v>1.3331403021712398</v>
      </c>
      <c r="O12" s="2">
        <v>0.7300980042051467</v>
      </c>
      <c r="Q12">
        <v>8</v>
      </c>
      <c r="R12" s="2">
        <v>0.89686098654708524</v>
      </c>
      <c r="S12" s="2">
        <v>1.0560281607509534</v>
      </c>
      <c r="T12" s="2">
        <v>1.2002000333388898</v>
      </c>
      <c r="U12" s="2">
        <v>1.4073494917904612</v>
      </c>
      <c r="V12" s="2">
        <v>0.93591576758091777</v>
      </c>
    </row>
    <row r="13" spans="1:30" x14ac:dyDescent="0.25">
      <c r="A13">
        <v>7</v>
      </c>
      <c r="B13" s="24">
        <f t="array" ref="B13">((1-(B$6*(EXP(-B$4*B$5*$A13))))/B$5)-($A13/(B$5*B$3))</f>
        <v>0.77489185030295571</v>
      </c>
      <c r="C13" s="24">
        <f t="array" ref="C13">((1-(C$6*(EXP(-C$4*C$5*$A13))))/C$5)-($A13/(C$5*C$3))</f>
        <v>0.76544333066204739</v>
      </c>
      <c r="D13" s="24">
        <f t="array" ref="D13">((1-(D$6*(EXP(-D$4*D$5*$A13))))/D$5)-($A13/(D$5*D$3))</f>
        <v>0.86532335852120212</v>
      </c>
      <c r="E13" s="24">
        <f t="array" ref="E13">((1-(E$6*(EXP(-E$4*E$5*$A13))))/E$5)-($A13/(E$5*E$3))</f>
        <v>1.254174664687093</v>
      </c>
      <c r="F13" s="24">
        <f t="array" ref="F13">((1-(F$6*(EXP(-F$4*F$5*$A13))))/F$5)-($A13/(F$5*F$3))</f>
        <v>0.72062242229045204</v>
      </c>
      <c r="H13" s="23">
        <f t="shared" si="0"/>
        <v>0.84509804001425681</v>
      </c>
      <c r="J13">
        <v>16</v>
      </c>
      <c r="K13" s="2">
        <v>1.029397465662562</v>
      </c>
      <c r="L13" s="2">
        <v>0.88262111503188612</v>
      </c>
      <c r="M13" s="2">
        <v>0.92090929390553822</v>
      </c>
      <c r="N13" s="2">
        <v>1.6203301231059595</v>
      </c>
      <c r="O13" s="2">
        <v>0.73523790883702766</v>
      </c>
      <c r="Q13">
        <v>16</v>
      </c>
      <c r="R13" s="2">
        <v>1.136991709435452</v>
      </c>
      <c r="S13" s="2">
        <v>0.96411355115158015</v>
      </c>
      <c r="T13" s="2">
        <v>1.241914618369987</v>
      </c>
      <c r="U13" s="2">
        <v>2.0055710306406684</v>
      </c>
      <c r="V13" s="2">
        <v>0.95617529880478092</v>
      </c>
    </row>
    <row r="14" spans="1:30" x14ac:dyDescent="0.25">
      <c r="A14" s="1">
        <v>8</v>
      </c>
      <c r="B14" s="23">
        <f t="array" ref="B14">((1-(B$6*(EXP(-B$4*B$5*$A14))))/B$5)-($A14/(B$5*B$3))</f>
        <v>0.82711825505316094</v>
      </c>
      <c r="C14" s="23">
        <f t="array" ref="C14">((1-(C$6*(EXP(-C$4*C$5*$A14))))/C$5)-($A14/(C$5*C$3))</f>
        <v>0.79751406320178497</v>
      </c>
      <c r="D14" s="23">
        <f t="array" ref="D14">((1-(D$6*(EXP(-D$4*D$5*$A14))))/D$5)-($A14/(D$5*D$3))</f>
        <v>0.88619319918181294</v>
      </c>
      <c r="E14" s="23">
        <f t="array" ref="E14">((1-(E$6*(EXP(-E$4*E$5*$A14))))/E$5)-($A14/(E$5*E$3))</f>
        <v>1.3331403021712398</v>
      </c>
      <c r="F14" s="23">
        <f t="array" ref="F14">((1-(F$6*(EXP(-F$4*F$5*$A14))))/F$5)-($A14/(F$5*F$3))</f>
        <v>0.7300980042051467</v>
      </c>
      <c r="H14" s="23">
        <f t="shared" si="0"/>
        <v>0.90308998699194354</v>
      </c>
      <c r="J14">
        <v>32</v>
      </c>
      <c r="K14" s="2">
        <v>1.0676226582001014</v>
      </c>
      <c r="L14" s="2">
        <v>0.8702885611683856</v>
      </c>
      <c r="M14" s="2">
        <v>0.89606025351911112</v>
      </c>
      <c r="N14" s="2">
        <v>1.6490307600399292</v>
      </c>
      <c r="O14" s="2">
        <v>0.70889930084184827</v>
      </c>
      <c r="P14" s="4"/>
      <c r="Q14">
        <v>32</v>
      </c>
      <c r="R14" s="2">
        <v>0.96350071928005088</v>
      </c>
      <c r="S14" s="2">
        <v>0.93612871769868355</v>
      </c>
      <c r="T14" s="2">
        <v>0.74447460255913145</v>
      </c>
      <c r="U14" s="2">
        <v>2.2517591868647382</v>
      </c>
      <c r="V14" s="2">
        <v>0.74263170109074028</v>
      </c>
    </row>
    <row r="15" spans="1:30" x14ac:dyDescent="0.25">
      <c r="A15">
        <v>9</v>
      </c>
      <c r="B15" s="24">
        <f t="array" ref="B15">((1-(B$6*(EXP(-B$4*B$5*$A15))))/B$5)-($A15/(B$5*B$3))</f>
        <v>0.87091676263878226</v>
      </c>
      <c r="C15" s="24">
        <f t="array" ref="C15">((1-(C$6*(EXP(-C$4*C$5*$A15))))/C$5)-($A15/(C$5*C$3))</f>
        <v>0.82176775930772084</v>
      </c>
      <c r="D15" s="24">
        <f t="array" ref="D15">((1-(D$6*(EXP(-D$4*D$5*$A15))))/D$5)-($A15/(D$5*D$3))</f>
        <v>0.9001524980396578</v>
      </c>
      <c r="E15" s="24">
        <f t="array" ref="E15">((1-(E$6*(EXP(-E$4*E$5*$A15))))/E$5)-($A15/(E$5*E$3))</f>
        <v>1.3983245508896955</v>
      </c>
      <c r="F15" s="24">
        <f t="array" ref="F15">((1-(F$6*(EXP(-F$4*F$5*$A15))))/F$5)-($A15/(F$5*F$3))</f>
        <v>0.73545212481231326</v>
      </c>
      <c r="G15" s="4"/>
      <c r="H15" s="23">
        <f t="shared" si="0"/>
        <v>0.95424250943932487</v>
      </c>
      <c r="J15">
        <v>64</v>
      </c>
      <c r="K15" s="6">
        <v>1.0061112423734995</v>
      </c>
      <c r="L15" s="2">
        <v>0.81930427493021429</v>
      </c>
      <c r="M15" s="2">
        <v>0.84085685432121604</v>
      </c>
      <c r="N15" s="2">
        <v>1.5280251939690404</v>
      </c>
      <c r="O15" s="2">
        <v>0.65527404686267132</v>
      </c>
      <c r="Q15">
        <v>64</v>
      </c>
      <c r="R15" s="2">
        <v>0.89336952307095774</v>
      </c>
      <c r="S15" s="2">
        <v>0.70717556383493074</v>
      </c>
      <c r="T15" s="2">
        <v>0.61760975111901673</v>
      </c>
      <c r="U15" s="2">
        <v>1.1341038413829767</v>
      </c>
      <c r="V15" s="2">
        <v>0.59180555555555558</v>
      </c>
    </row>
    <row r="16" spans="1:30" x14ac:dyDescent="0.25">
      <c r="A16">
        <v>10</v>
      </c>
      <c r="B16" s="24">
        <f t="array" ref="B16">((1-(B$6*(EXP(-B$4*B$5*$A16))))/B$5)-($A16/(B$5*B$3))</f>
        <v>0.90759524161138183</v>
      </c>
      <c r="C16" s="24">
        <f t="array" ref="C16">((1-(C$6*(EXP(-C$4*C$5*$A16))))/C$5)-($A16/(C$5*C$3))</f>
        <v>0.84001926385435977</v>
      </c>
      <c r="D16" s="24">
        <f t="array" ref="D16">((1-(D$6*(EXP(-D$4*D$5*$A16))))/D$5)-($A16/(D$5*D$3))</f>
        <v>0.90931478328993776</v>
      </c>
      <c r="E16" s="24">
        <f t="array" ref="E16">((1-(E$6*(EXP(-E$4*E$5*$A16))))/E$5)-($A16/(E$5*E$3))</f>
        <v>1.4520181074223046</v>
      </c>
      <c r="F16" s="24">
        <f t="array" ref="F16">((1-(F$6*(EXP(-F$4*F$5*$A16))))/F$5)-($A16/(F$5*F$3))</f>
        <v>0.73820804336874413</v>
      </c>
      <c r="G16" s="4"/>
      <c r="H16" s="23">
        <f t="shared" si="0"/>
        <v>1</v>
      </c>
      <c r="J16">
        <v>128</v>
      </c>
      <c r="K16" s="2">
        <v>0.87282813308069074</v>
      </c>
      <c r="L16" s="2">
        <v>0.71694302909488539</v>
      </c>
      <c r="M16" s="2">
        <v>0.73043398592098752</v>
      </c>
      <c r="N16" s="2">
        <v>1.2754614334375196</v>
      </c>
      <c r="O16" s="2">
        <v>0.54802294846111455</v>
      </c>
      <c r="Q16">
        <v>128</v>
      </c>
      <c r="R16" s="2">
        <v>0.7713888888888889</v>
      </c>
      <c r="S16" s="2">
        <v>0.52749999999999997</v>
      </c>
      <c r="T16" s="2">
        <v>0.5788888888888889</v>
      </c>
      <c r="U16" s="2">
        <v>0.80402777777777779</v>
      </c>
      <c r="V16" s="2">
        <v>0.20805555555555555</v>
      </c>
    </row>
    <row r="17" spans="1:22" x14ac:dyDescent="0.25">
      <c r="A17">
        <v>11</v>
      </c>
      <c r="B17" s="24">
        <f t="array" ref="B17">((1-(B$6*(EXP(-B$4*B$5*$A17))))/B$5)-($A17/(B$5*B$3))</f>
        <v>0.9382586012178743</v>
      </c>
      <c r="C17" s="24">
        <f t="array" ref="C17">((1-(C$6*(EXP(-C$4*C$5*$A17))))/C$5)-($A17/(C$5*C$3))</f>
        <v>0.85366207764976798</v>
      </c>
      <c r="D17" s="24">
        <f t="array" ref="D17">((1-(D$6*(EXP(-D$4*D$5*$A17))))/D$5)-($A17/(D$5*D$3))</f>
        <v>0.91514717919030419</v>
      </c>
      <c r="E17" s="24">
        <f t="array" ref="E17">((1-(E$6*(EXP(-E$4*E$5*$A17))))/E$5)-($A17/(E$5*E$3))</f>
        <v>1.4961309163862369</v>
      </c>
      <c r="F17" s="24">
        <f t="array" ref="F17">((1-(F$6*(EXP(-F$4*F$5*$A17))))/F$5)-($A17/(F$5*F$3))</f>
        <v>0.73932603464823621</v>
      </c>
      <c r="G17" s="4"/>
      <c r="H17" s="23">
        <f t="shared" si="0"/>
        <v>1.0413926851582251</v>
      </c>
      <c r="J17">
        <v>256</v>
      </c>
      <c r="K17" s="2">
        <v>0.60621508610447616</v>
      </c>
      <c r="L17" s="2">
        <v>0.51222045372197478</v>
      </c>
      <c r="M17" s="2">
        <v>0.50958824898479149</v>
      </c>
      <c r="N17" s="2">
        <v>0.7703023622681664</v>
      </c>
      <c r="O17" s="2">
        <v>0.33352075165777206</v>
      </c>
      <c r="P17" s="4"/>
      <c r="Q17">
        <v>256</v>
      </c>
      <c r="R17" s="2">
        <v>0.57694444444444448</v>
      </c>
      <c r="S17" s="2">
        <v>0.47125</v>
      </c>
      <c r="T17" s="2">
        <v>0.37430555555555556</v>
      </c>
      <c r="U17" s="2">
        <v>0.30402777777777779</v>
      </c>
      <c r="V17" s="2">
        <v>0.13916666666666666</v>
      </c>
    </row>
    <row r="18" spans="1:22" x14ac:dyDescent="0.25">
      <c r="A18">
        <v>12</v>
      </c>
      <c r="B18" s="24">
        <f t="array" ref="B18">((1-(B$6*(EXP(-B$4*B$5*$A18))))/B$5)-($A18/(B$5*B$3))</f>
        <v>0.96384028728693916</v>
      </c>
      <c r="C18" s="24">
        <f t="array" ref="C18">((1-(C$6*(EXP(-C$4*C$5*$A18))))/C$5)-($A18/(C$5*C$3))</f>
        <v>0.86376617892148511</v>
      </c>
      <c r="D18" s="24">
        <f t="array" ref="D18">((1-(D$6*(EXP(-D$4*D$5*$A18))))/D$5)-($A18/(D$5*D$3))</f>
        <v>0.91866810299787027</v>
      </c>
      <c r="E18" s="24">
        <f t="array" ref="E18">((1-(E$6*(EXP(-E$4*E$5*$A18))))/E$5)-($A18/(E$5*E$3))</f>
        <v>1.5322554577601832</v>
      </c>
      <c r="F18" s="24">
        <f t="array" ref="F18">((1-(F$6*(EXP(-F$4*F$5*$A18))))/F$5)-($A18/(F$5*F$3))</f>
        <v>0.73941146352028209</v>
      </c>
      <c r="G18" s="4"/>
      <c r="H18" s="23">
        <f t="shared" si="0"/>
        <v>1.0791812460476249</v>
      </c>
      <c r="J18">
        <v>512</v>
      </c>
      <c r="K18" s="24">
        <v>7.2988991189718577E-2</v>
      </c>
      <c r="L18" s="24">
        <v>0.10277530297614967</v>
      </c>
      <c r="M18" s="24">
        <v>6.7896775112399443E-2</v>
      </c>
      <c r="N18" s="24">
        <v>-0.24001578035005977</v>
      </c>
      <c r="O18" s="24">
        <v>-9.548364194891279E-2</v>
      </c>
      <c r="Q18">
        <v>512</v>
      </c>
      <c r="R18" s="2">
        <v>0.25097222222222221</v>
      </c>
      <c r="S18" s="2">
        <v>0.16513888888888889</v>
      </c>
      <c r="T18" s="2">
        <v>0.19652777777777777</v>
      </c>
      <c r="U18" s="2">
        <v>0.17430555555555555</v>
      </c>
      <c r="V18" s="2">
        <v>8.2638888888888887E-2</v>
      </c>
    </row>
    <row r="19" spans="1:22" x14ac:dyDescent="0.25">
      <c r="A19">
        <v>13</v>
      </c>
      <c r="B19" s="24">
        <f t="array" ref="B19">((1-(B$6*(EXP(-B$4*B$5*$A19))))/B$5)-($A19/(B$5*B$3))</f>
        <v>0.98512889048112484</v>
      </c>
      <c r="C19" s="24">
        <f t="array" ref="C19">((1-(C$6*(EXP(-C$4*C$5*$A19))))/C$5)-($A19/(C$5*C$3))</f>
        <v>0.87115313404448602</v>
      </c>
      <c r="D19" s="24">
        <f t="array" ref="D19">((1-(D$6*(EXP(-D$4*D$5*$A19))))/D$5)-($A19/(D$5*D$3))</f>
        <v>0.92058449804356268</v>
      </c>
      <c r="E19" s="24">
        <f t="array" ref="E19">((1-(E$6*(EXP(-E$4*E$5*$A19))))/E$5)-($A19/(E$5*E$3))</f>
        <v>1.5617195148001255</v>
      </c>
      <c r="F19" s="24">
        <f t="array" ref="F19">((1-(F$6*(EXP(-F$4*F$5*$A19))))/F$5)-($A19/(F$5*F$3))</f>
        <v>0.73884595682254861</v>
      </c>
      <c r="G19" s="4"/>
      <c r="H19" s="23">
        <f t="shared" si="0"/>
        <v>1.1139433523068367</v>
      </c>
    </row>
    <row r="20" spans="1:22" x14ac:dyDescent="0.25">
      <c r="A20">
        <v>14</v>
      </c>
      <c r="B20" s="24">
        <f t="array" ref="B20">((1-(B$6*(EXP(-B$4*B$5*$A20))))/B$5)-($A20/(B$5*B$3))</f>
        <v>1.0027906253936629</v>
      </c>
      <c r="C20" s="24">
        <f t="array" ref="C20">((1-(C$6*(EXP(-C$4*C$5*$A20))))/C$5)-($A20/(C$5*C$3))</f>
        <v>0.87645377016190085</v>
      </c>
      <c r="D20" s="24">
        <f t="array" ref="D20">((1-(D$6*(EXP(-D$4*D$5*$A20))))/D$5)-($A20/(D$5*D$3))</f>
        <v>0.92138709528235141</v>
      </c>
      <c r="E20" s="24">
        <f t="array" ref="E20">((1-(E$6*(EXP(-E$4*E$5*$A20))))/E$5)-($A20/(E$5*E$3))</f>
        <v>1.5856301710477445</v>
      </c>
      <c r="F20" s="24">
        <f t="array" ref="F20">((1-(F$6*(EXP(-F$4*F$5*$A20))))/F$5)-($A20/(F$5*F$3))</f>
        <v>0.73787009515455038</v>
      </c>
      <c r="G20" s="4"/>
      <c r="H20" s="23">
        <f>LOG10(A20)</f>
        <v>1.146128035678238</v>
      </c>
      <c r="P20" s="4"/>
    </row>
    <row r="21" spans="1:22" x14ac:dyDescent="0.25">
      <c r="A21">
        <v>15</v>
      </c>
      <c r="B21" s="24">
        <f t="array" ref="B21">((1-(B$6*(EXP(-B$4*B$5*$A21))))/B$5)-($A21/(B$5*B$3))</f>
        <v>1.0173883212657742</v>
      </c>
      <c r="C21" s="24">
        <f t="array" ref="C21">((1-(C$6*(EXP(-C$4*C$5*$A21))))/C$5)-($A21/(C$5*C$3))</f>
        <v>0.88015245822248167</v>
      </c>
      <c r="D21" s="24">
        <f t="array" ref="D21">((1-(D$6*(EXP(-D$4*D$5*$A21))))/D$5)-($A21/(D$5*D$3))</f>
        <v>0.92141653993943429</v>
      </c>
      <c r="E21" s="24">
        <f t="array" ref="E21">((1-(E$6*(EXP(-E$4*E$5*$A21))))/E$5)-($A21/(E$5*E$3))</f>
        <v>1.6049104943025028</v>
      </c>
      <c r="F21" s="24">
        <f t="array" ref="F21">((1-(F$6*(EXP(-F$4*F$5*$A21))))/F$5)-($A21/(F$5*F$3))</f>
        <v>0.73663554244332352</v>
      </c>
      <c r="G21" s="4"/>
      <c r="H21" s="23">
        <f t="shared" si="0"/>
        <v>1.1760912590556813</v>
      </c>
    </row>
    <row r="22" spans="1:22" x14ac:dyDescent="0.25">
      <c r="A22" s="1">
        <v>16</v>
      </c>
      <c r="B22" s="23">
        <f t="array" ref="B22">((1-(B$6*(EXP(-B$4*B$5*$A22))))/B$5)-($A22/(B$5*B$3))</f>
        <v>1.029397465662562</v>
      </c>
      <c r="C22" s="23">
        <f t="array" ref="C22">((1-(C$6*(EXP(-C$4*C$5*$A22))))/C$5)-($A22/(C$5*C$3))</f>
        <v>0.88262111503188612</v>
      </c>
      <c r="D22" s="23">
        <f t="array" ref="D22">((1-(D$6*(EXP(-D$4*D$5*$A22))))/D$5)-($A22/(D$5*D$3))</f>
        <v>0.92090929390553822</v>
      </c>
      <c r="E22" s="23">
        <f t="array" ref="E22">((1-(E$6*(EXP(-E$4*E$5*$A22))))/E$5)-($A22/(E$5*E$3))</f>
        <v>1.6203301231059595</v>
      </c>
      <c r="F22" s="23">
        <f t="array" ref="F22">((1-(F$6*(EXP(-F$4*F$5*$A22))))/F$5)-($A22/(F$5*F$3))</f>
        <v>0.73523790883702766</v>
      </c>
      <c r="H22" s="23">
        <f t="shared" si="0"/>
        <v>1.2041199826559248</v>
      </c>
    </row>
    <row r="23" spans="1:22" x14ac:dyDescent="0.25">
      <c r="A23" s="4">
        <v>17</v>
      </c>
      <c r="B23" s="24">
        <f t="array" ref="B23">((1-(B$6*(EXP(-B$4*B$5*$A23))))/B$5)-($A23/(B$5*B$3))</f>
        <v>1.0392197584389915</v>
      </c>
      <c r="C23" s="24">
        <f t="array" ref="C23">((1-(C$6*(EXP(-C$4*C$5*$A23))))/C$5)-($A23/(C$5*C$3))</f>
        <v>0.88414531120636775</v>
      </c>
      <c r="D23" s="24">
        <f t="array" ref="D23">((1-(D$6*(EXP(-D$4*D$5*$A23))))/D$5)-($A23/(D$5*D$3))</f>
        <v>0.92002949928990141</v>
      </c>
      <c r="E23" s="24">
        <f t="array" ref="E23">((1-(E$6*(EXP(-E$4*E$5*$A23))))/E$5)-($A23/(E$5*E$3))</f>
        <v>1.6325307692424469</v>
      </c>
      <c r="F23" s="24">
        <f t="array" ref="F23">((1-(F$6*(EXP(-F$4*F$5*$A23))))/F$5)-($A23/(F$5*F$3))</f>
        <v>0.73373746773494619</v>
      </c>
      <c r="G23" s="4"/>
      <c r="H23" s="23">
        <f t="shared" si="0"/>
        <v>1.2304489213782739</v>
      </c>
      <c r="J23" t="s">
        <v>62</v>
      </c>
    </row>
    <row r="24" spans="1:22" x14ac:dyDescent="0.25">
      <c r="A24" s="4">
        <v>18</v>
      </c>
      <c r="B24" s="24">
        <f t="array" ref="B24">((1-(B$6*(EXP(-B$4*B$5*$A24))))/B$5)-($A24/(B$5*B$3))</f>
        <v>1.0471945623572496</v>
      </c>
      <c r="C24" s="24">
        <f t="array" ref="C24">((1-(C$6*(EXP(-C$4*C$5*$A24))))/C$5)-($A24/(C$5*C$3))</f>
        <v>0.88494431776467863</v>
      </c>
      <c r="D24" s="24">
        <f t="array" ref="D24">((1-(D$6*(EXP(-D$4*D$5*$A24))))/D$5)-($A24/(D$5*D$3))</f>
        <v>0.91889109678691017</v>
      </c>
      <c r="E24" s="24">
        <f t="array" ref="E24">((1-(E$6*(EXP(-E$4*E$5*$A24))))/E$5)-($A24/(E$5*E$3))</f>
        <v>1.6420474812989527</v>
      </c>
      <c r="F24" s="24">
        <f t="array" ref="F24">((1-(F$6*(EXP(-F$4*F$5*$A24))))/F$5)-($A24/(F$5*F$3))</f>
        <v>0.73217221596828486</v>
      </c>
      <c r="G24" s="4"/>
      <c r="H24" s="23">
        <f t="shared" si="0"/>
        <v>1.255272505103306</v>
      </c>
      <c r="K24">
        <v>6.1</v>
      </c>
      <c r="L24">
        <v>6.2</v>
      </c>
      <c r="M24">
        <v>6.3</v>
      </c>
      <c r="N24">
        <v>6.4</v>
      </c>
      <c r="O24">
        <v>6.5</v>
      </c>
    </row>
    <row r="25" spans="1:22" x14ac:dyDescent="0.25">
      <c r="A25" s="4">
        <v>19</v>
      </c>
      <c r="B25" s="24">
        <f t="array" ref="B25">((1-(B$6*(EXP(-B$4*B$5*$A25))))/B$5)-($A25/(B$5*B$3))</f>
        <v>1.0536085767599808</v>
      </c>
      <c r="C25" s="24">
        <f t="array" ref="C25">((1-(C$6*(EXP(-C$4*C$5*$A25))))/C$5)-($A25/(C$5*C$3))</f>
        <v>0.88518649859626686</v>
      </c>
      <c r="D25" s="24">
        <f t="array" ref="D25">((1-(D$6*(EXP(-D$4*D$5*$A25))))/D$5)-($A25/(D$5*D$3))</f>
        <v>0.91757317933558757</v>
      </c>
      <c r="E25" s="24">
        <f t="array" ref="E25">((1-(E$6*(EXP(-E$4*E$5*$A25))))/E$5)-($A25/(E$5*E$3))</f>
        <v>1.6493263738668342</v>
      </c>
      <c r="F25" s="24">
        <f t="array" ref="F25">((1-(F$6*(EXP(-F$4*F$5*$A25))))/F$5)-($A25/(F$5*F$3))</f>
        <v>0.73056610704221914</v>
      </c>
      <c r="G25" s="4"/>
      <c r="H25" s="23">
        <f t="shared" si="0"/>
        <v>1.2787536009528289</v>
      </c>
      <c r="J25">
        <v>2</v>
      </c>
      <c r="K25" s="2">
        <f>R10-K10</f>
        <v>-5.2294975579344094E-2</v>
      </c>
      <c r="L25" s="2">
        <f t="shared" ref="L25:O25" si="1">S10-L10</f>
        <v>-9.2283811706490804E-2</v>
      </c>
      <c r="M25" s="2">
        <f t="shared" si="1"/>
        <v>-0.14409184043476742</v>
      </c>
      <c r="N25" s="2">
        <f t="shared" si="1"/>
        <v>-0.16584587775133208</v>
      </c>
      <c r="O25" s="2">
        <f t="shared" si="1"/>
        <v>-4.8434203314689339E-2</v>
      </c>
    </row>
    <row r="26" spans="1:22" x14ac:dyDescent="0.25">
      <c r="A26" s="4">
        <v>20</v>
      </c>
      <c r="B26" s="24">
        <f t="array" ref="B26">((1-(B$6*(EXP(-B$4*B$5*$A26))))/B$5)-($A26/(B$5*B$3))</f>
        <v>1.0587040100513818</v>
      </c>
      <c r="C26" s="24">
        <f t="array" ref="C26">((1-(C$6*(EXP(-C$4*C$5*$A26))))/C$5)-($A26/(C$5*C$3))</f>
        <v>0.88500112933195396</v>
      </c>
      <c r="D26" s="24">
        <f t="array" ref="D26">((1-(D$6*(EXP(-D$4*D$5*$A26))))/D$5)-($A26/(D$5*D$3))</f>
        <v>0.91613064999789162</v>
      </c>
      <c r="E26" s="24">
        <f t="array" ref="E26">((1-(E$6*(EXP(-E$4*E$5*$A26))))/E$5)-($A26/(E$5*E$3))</f>
        <v>1.6547394098546233</v>
      </c>
      <c r="F26" s="24">
        <f t="array" ref="F26">((1-(F$6*(EXP(-F$4*F$5*$A26))))/F$5)-($A26/(F$5*F$3))</f>
        <v>0.72893424143728847</v>
      </c>
      <c r="G26" s="4"/>
      <c r="H26" s="23">
        <f t="shared" si="0"/>
        <v>1.3010299956639813</v>
      </c>
      <c r="J26">
        <v>4</v>
      </c>
      <c r="K26" s="2">
        <f t="shared" ref="K26:K33" si="2">R11-K11</f>
        <v>-7.3173163098666505E-2</v>
      </c>
      <c r="L26" s="2">
        <f t="shared" ref="L26:L33" si="3">S11-L11</f>
        <v>5.1764235183680785E-2</v>
      </c>
      <c r="M26" s="2">
        <f t="shared" ref="M26:M33" si="4">T11-M11</f>
        <v>-1.2323424818322493E-2</v>
      </c>
      <c r="N26" s="2">
        <f t="shared" ref="N26:N33" si="5">U11-N11</f>
        <v>-8.7756576184408353E-2</v>
      </c>
      <c r="O26" s="2">
        <f t="shared" ref="O26:O33" si="6">V11-O11</f>
        <v>-7.5562428735319598E-3</v>
      </c>
    </row>
    <row r="27" spans="1:22" x14ac:dyDescent="0.25">
      <c r="A27" s="4">
        <v>21</v>
      </c>
      <c r="B27" s="24">
        <f t="array" ref="B27">((1-(B$6*(EXP(-B$4*B$5*$A27))))/B$5)-($A27/(B$5*B$3))</f>
        <v>1.0626854839460409</v>
      </c>
      <c r="C27" s="24">
        <f t="array" ref="C27">((1-(C$6*(EXP(-C$4*C$5*$A27))))/C$5)-($A27/(C$5*C$3))</f>
        <v>0.88448747228255442</v>
      </c>
      <c r="D27" s="24">
        <f t="array" ref="D27">((1-(D$6*(EXP(-D$4*D$5*$A27))))/D$5)-($A27/(D$5*D$3))</f>
        <v>0.91460162021903491</v>
      </c>
      <c r="E27" s="24">
        <f t="array" ref="E27">((1-(E$6*(EXP(-E$4*E$5*$A27))))/E$5)-($A27/(E$5*E$3))</f>
        <v>1.6585967257339898</v>
      </c>
      <c r="F27" s="24">
        <f t="array" ref="F27">((1-(F$6*(EXP(-F$4*F$5*$A27))))/F$5)-($A27/(F$5*F$3))</f>
        <v>0.72728613861675573</v>
      </c>
      <c r="G27" s="4"/>
      <c r="H27" s="23">
        <f t="shared" si="0"/>
        <v>1.3222192947339193</v>
      </c>
      <c r="J27">
        <v>8</v>
      </c>
      <c r="K27" s="2">
        <f t="shared" si="2"/>
        <v>6.9742731493924293E-2</v>
      </c>
      <c r="L27" s="2">
        <f t="shared" si="3"/>
        <v>0.25851409754916843</v>
      </c>
      <c r="M27" s="2">
        <f t="shared" si="4"/>
        <v>0.31400683415707686</v>
      </c>
      <c r="N27" s="2">
        <f t="shared" si="5"/>
        <v>7.4209189619221405E-2</v>
      </c>
      <c r="O27" s="2">
        <f t="shared" si="6"/>
        <v>0.20581776337577107</v>
      </c>
    </row>
    <row r="28" spans="1:22" x14ac:dyDescent="0.25">
      <c r="A28" s="4">
        <v>22</v>
      </c>
      <c r="B28" s="24">
        <f t="array" ref="B28">((1-(B$6*(EXP(-B$4*B$5*$A28))))/B$5)-($A28/(B$5*B$3))</f>
        <v>1.0657258662939411</v>
      </c>
      <c r="C28" s="24">
        <f t="array" ref="C28">((1-(C$6*(EXP(-C$4*C$5*$A28))))/C$5)-($A28/(C$5*C$3))</f>
        <v>0.88372174449133933</v>
      </c>
      <c r="D28" s="24">
        <f t="array" ref="D28">((1-(D$6*(EXP(-D$4*D$5*$A28))))/D$5)-($A28/(D$5*D$3))</f>
        <v>0.91301254539520915</v>
      </c>
      <c r="E28" s="24">
        <f t="array" ref="E28">((1-(E$6*(EXP(-E$4*E$5*$A28))))/E$5)-($A28/(E$5*E$3))</f>
        <v>1.6611569081243336</v>
      </c>
      <c r="F28" s="24">
        <f t="array" ref="F28">((1-(F$6*(EXP(-F$4*F$5*$A28))))/F$5)-($A28/(F$5*F$3))</f>
        <v>0.72562779972611846</v>
      </c>
      <c r="G28" s="4"/>
      <c r="H28" s="23">
        <f t="shared" si="0"/>
        <v>1.3424226808222062</v>
      </c>
      <c r="J28">
        <v>16</v>
      </c>
      <c r="K28" s="2">
        <f t="shared" si="2"/>
        <v>0.10759424377289006</v>
      </c>
      <c r="L28" s="2">
        <f t="shared" si="3"/>
        <v>8.1492436119694034E-2</v>
      </c>
      <c r="M28" s="2">
        <f t="shared" si="4"/>
        <v>0.32100532446444874</v>
      </c>
      <c r="N28" s="2">
        <f t="shared" si="5"/>
        <v>0.38524090753470897</v>
      </c>
      <c r="O28" s="2">
        <f t="shared" si="6"/>
        <v>0.22093738996775325</v>
      </c>
    </row>
    <row r="29" spans="1:22" x14ac:dyDescent="0.25">
      <c r="A29" s="4">
        <v>23</v>
      </c>
      <c r="B29" s="24">
        <f t="array" ref="B29">((1-(B$6*(EXP(-B$4*B$5*$A29))))/B$5)-($A29/(B$5*B$3))</f>
        <v>1.0679711987486651</v>
      </c>
      <c r="C29" s="24">
        <f t="array" ref="C29">((1-(C$6*(EXP(-C$4*C$5*$A29))))/C$5)-($A29/(C$5*C$3))</f>
        <v>0.88276246804627279</v>
      </c>
      <c r="D29" s="24">
        <f t="array" ref="D29">((1-(D$6*(EXP(-D$4*D$5*$A29))))/D$5)-($A29/(D$5*D$3))</f>
        <v>0.91138178977326301</v>
      </c>
      <c r="E29" s="24">
        <f t="array" ref="E29">((1-(E$6*(EXP(-E$4*E$5*$A29))))/E$5)-($A29/(E$5*E$3))</f>
        <v>1.6626355622376856</v>
      </c>
      <c r="F29" s="24">
        <f t="array" ref="F29">((1-(F$6*(EXP(-F$4*F$5*$A29))))/F$5)-($A29/(F$5*F$3))</f>
        <v>0.72396300793531987</v>
      </c>
      <c r="G29" s="4"/>
      <c r="H29" s="23">
        <f t="shared" si="0"/>
        <v>1.3617278360175928</v>
      </c>
      <c r="J29">
        <v>32</v>
      </c>
      <c r="K29" s="2">
        <f>R14-K14</f>
        <v>-0.10412193892005051</v>
      </c>
      <c r="L29" s="2">
        <f t="shared" si="3"/>
        <v>6.5840156530297955E-2</v>
      </c>
      <c r="M29" s="2">
        <f t="shared" si="4"/>
        <v>-0.15158565095997967</v>
      </c>
      <c r="N29" s="2">
        <f t="shared" si="5"/>
        <v>0.60272842682480898</v>
      </c>
      <c r="O29" s="2">
        <f t="shared" si="6"/>
        <v>3.3732400248892014E-2</v>
      </c>
    </row>
    <row r="30" spans="1:22" x14ac:dyDescent="0.25">
      <c r="A30" s="4">
        <v>24</v>
      </c>
      <c r="B30" s="24">
        <f t="array" ref="B30">((1-(B$6*(EXP(-B$4*B$5*$A30))))/B$5)-($A30/(B$5*B$3))</f>
        <v>1.0695448597439914</v>
      </c>
      <c r="C30" s="24">
        <f t="array" ref="C30">((1-(C$6*(EXP(-C$4*C$5*$A30))))/C$5)-($A30/(C$5*C$3))</f>
        <v>0.88165457823522042</v>
      </c>
      <c r="D30" s="24">
        <f t="array" ref="D30">((1-(D$6*(EXP(-D$4*D$5*$A30))))/D$5)-($A30/(D$5*D$3))</f>
        <v>0.90972210105728979</v>
      </c>
      <c r="E30" s="24">
        <f t="array" ref="E30">((1-(E$6*(EXP(-E$4*E$5*$A30))))/E$5)-($A30/(E$5*E$3))</f>
        <v>1.6632124561052091</v>
      </c>
      <c r="F30" s="24">
        <f t="array" ref="F30">((1-(F$6*(EXP(-F$4*F$5*$A30))))/F$5)-($A30/(F$5*F$3))</f>
        <v>0.72229414818483872</v>
      </c>
      <c r="G30" s="4"/>
      <c r="H30" s="23">
        <f t="shared" si="0"/>
        <v>1.3802112417116059</v>
      </c>
      <c r="J30">
        <v>64</v>
      </c>
      <c r="K30" s="2">
        <f t="shared" si="2"/>
        <v>-0.11274171930254173</v>
      </c>
      <c r="L30" s="2">
        <f t="shared" si="3"/>
        <v>-0.11212871109528355</v>
      </c>
      <c r="M30" s="2">
        <f t="shared" si="4"/>
        <v>-0.22324710320219932</v>
      </c>
      <c r="N30" s="2">
        <f>U15-N15</f>
        <v>-0.39392135258606364</v>
      </c>
      <c r="O30" s="2">
        <f t="shared" si="6"/>
        <v>-6.3468491307115737E-2</v>
      </c>
    </row>
    <row r="31" spans="1:22" x14ac:dyDescent="0.25">
      <c r="A31" s="4">
        <v>25</v>
      </c>
      <c r="B31" s="24">
        <f t="array" ref="B31">((1-(B$6*(EXP(-B$4*B$5*$A31))))/B$5)-($A31/(B$5*B$3))</f>
        <v>1.0705510814462089</v>
      </c>
      <c r="C31" s="24">
        <f t="array" ref="C31">((1-(C$6*(EXP(-C$4*C$5*$A31))))/C$5)-($A31/(C$5*C$3))</f>
        <v>0.88043257792993246</v>
      </c>
      <c r="D31" s="24">
        <f t="array" ref="D31">((1-(D$6*(EXP(-D$4*D$5*$A31))))/D$5)-($A31/(D$5*D$3))</f>
        <v>0.90804232817863895</v>
      </c>
      <c r="E31" s="24">
        <f t="array" ref="E31">((1-(E$6*(EXP(-E$4*E$5*$A31))))/E$5)-($A31/(E$5*E$3))</f>
        <v>1.6630374773141485</v>
      </c>
      <c r="F31" s="24">
        <f t="array" ref="F31">((1-(F$6*(EXP(-F$4*F$5*$A31))))/F$5)-($A31/(F$5*F$3))</f>
        <v>0.72062272396015747</v>
      </c>
      <c r="G31" s="4"/>
      <c r="H31" s="23">
        <f t="shared" si="0"/>
        <v>1.3979400086720377</v>
      </c>
      <c r="J31">
        <v>128</v>
      </c>
      <c r="K31" s="2">
        <f t="shared" si="2"/>
        <v>-0.10143924419180184</v>
      </c>
      <c r="L31" s="2">
        <f t="shared" si="3"/>
        <v>-0.18944302909488542</v>
      </c>
      <c r="M31" s="2">
        <f t="shared" si="4"/>
        <v>-0.15154509703209862</v>
      </c>
      <c r="N31" s="2">
        <f t="shared" si="5"/>
        <v>-0.47143365565974182</v>
      </c>
      <c r="O31" s="2">
        <f t="shared" si="6"/>
        <v>-0.339967392905559</v>
      </c>
    </row>
    <row r="32" spans="1:22" x14ac:dyDescent="0.25">
      <c r="A32" s="4">
        <v>26</v>
      </c>
      <c r="B32" s="24">
        <f t="array" ref="B32">((1-(B$6*(EXP(-B$4*B$5*$A32))))/B$5)-($A32/(B$5*B$3))</f>
        <v>1.0710779209343122</v>
      </c>
      <c r="C32" s="24">
        <f t="array" ref="C32">((1-(C$6*(EXP(-C$4*C$5*$A32))))/C$5)-($A32/(C$5*C$3))</f>
        <v>0.8791229596314154</v>
      </c>
      <c r="D32" s="24">
        <f t="array" ref="D32">((1-(D$6*(EXP(-D$4*D$5*$A32))))/D$5)-($A32/(D$5*D$3))</f>
        <v>0.90634861370113662</v>
      </c>
      <c r="E32" s="24">
        <f t="array" ref="E32">((1-(E$6*(EXP(-E$4*E$5*$A32))))/E$5)-($A32/(E$5*E$3))</f>
        <v>1.6622355996357814</v>
      </c>
      <c r="F32" s="24">
        <f t="array" ref="F32">((1-(F$6*(EXP(-F$4*F$5*$A32))))/F$5)-($A32/(F$5*F$3))</f>
        <v>0.71894968307050511</v>
      </c>
      <c r="G32" s="4"/>
      <c r="H32" s="23">
        <f t="shared" si="0"/>
        <v>1.414973347970818</v>
      </c>
      <c r="J32">
        <v>256</v>
      </c>
      <c r="K32" s="2">
        <f t="shared" si="2"/>
        <v>-2.9270641660031682E-2</v>
      </c>
      <c r="L32" s="2">
        <f t="shared" si="3"/>
        <v>-4.0970453721974776E-2</v>
      </c>
      <c r="M32" s="2">
        <f t="shared" si="4"/>
        <v>-0.13528269342923593</v>
      </c>
      <c r="N32" s="2">
        <f t="shared" si="5"/>
        <v>-0.46627458449038861</v>
      </c>
      <c r="O32" s="2">
        <f t="shared" si="6"/>
        <v>-0.1943540849911054</v>
      </c>
    </row>
    <row r="33" spans="1:15" x14ac:dyDescent="0.25">
      <c r="A33" s="4">
        <v>27</v>
      </c>
      <c r="B33" s="24">
        <f t="array" ref="B33">((1-(B$6*(EXP(-B$4*B$5*$A33))))/B$5)-($A33/(B$5*B$3))</f>
        <v>1.0711997703027671</v>
      </c>
      <c r="C33" s="24">
        <f t="array" ref="C33">((1-(C$6*(EXP(-C$4*C$5*$A33))))/C$5)-($A33/(C$5*C$3))</f>
        <v>0.87774606520033127</v>
      </c>
      <c r="D33" s="24">
        <f t="array" ref="D33">((1-(D$6*(EXP(-D$4*D$5*$A33))))/D$5)-($A33/(D$5*D$3))</f>
        <v>0.90464522153969706</v>
      </c>
      <c r="E33" s="24">
        <f t="array" ref="E33">((1-(E$6*(EXP(-E$4*E$5*$A33))))/E$5)-($A33/(E$5*E$3))</f>
        <v>1.6609110241170033</v>
      </c>
      <c r="F33" s="24">
        <f t="array" ref="F33">((1-(F$6*(EXP(-F$4*F$5*$A33))))/F$5)-($A33/(F$5*F$3))</f>
        <v>0.71727562302237236</v>
      </c>
      <c r="G33" s="4"/>
      <c r="H33" s="23">
        <f t="shared" si="0"/>
        <v>1.4313637641589874</v>
      </c>
      <c r="J33">
        <v>512</v>
      </c>
      <c r="K33" s="2">
        <f t="shared" si="2"/>
        <v>0.17798323103250363</v>
      </c>
      <c r="L33" s="2">
        <f t="shared" si="3"/>
        <v>6.2363585912739217E-2</v>
      </c>
      <c r="M33" s="2">
        <f t="shared" si="4"/>
        <v>0.12863100266537833</v>
      </c>
      <c r="N33" s="2">
        <f t="shared" si="5"/>
        <v>0.41432133590561532</v>
      </c>
      <c r="O33" s="2">
        <f t="shared" si="6"/>
        <v>0.17812253083780166</v>
      </c>
    </row>
    <row r="34" spans="1:15" x14ac:dyDescent="0.25">
      <c r="A34" s="4">
        <v>28</v>
      </c>
      <c r="B34" s="24">
        <f t="array" ref="B34">((1-(B$6*(EXP(-B$4*B$5*$A34))))/B$5)-($A34/(B$5*B$3))</f>
        <v>1.0709794772383501</v>
      </c>
      <c r="C34" s="24">
        <f t="array" ref="C34">((1-(C$6*(EXP(-C$4*C$5*$A34))))/C$5)-($A34/(C$5*C$3))</f>
        <v>0.8763175138224677</v>
      </c>
      <c r="D34" s="24">
        <f t="array" ref="D34">((1-(D$6*(EXP(-D$4*D$5*$A34))))/D$5)-($A34/(D$5*D$3))</f>
        <v>0.90293511152850536</v>
      </c>
      <c r="E34" s="24">
        <f t="array" ref="E34">((1-(E$6*(EXP(-E$4*E$5*$A34))))/E$5)-($A34/(E$5*E$3))</f>
        <v>1.659150631853449</v>
      </c>
      <c r="F34" s="24">
        <f t="array" ref="F34">((1-(F$6*(EXP(-F$4*F$5*$A34))))/F$5)-($A34/(F$5*F$3))</f>
        <v>0.71560092048861224</v>
      </c>
      <c r="G34" s="4"/>
      <c r="H34" s="23">
        <f t="shared" si="0"/>
        <v>1.4471580313422192</v>
      </c>
    </row>
    <row r="35" spans="1:15" x14ac:dyDescent="0.25">
      <c r="A35" s="4">
        <v>29</v>
      </c>
      <c r="B35" s="24">
        <f t="array" ref="B35">((1-(B$6*(EXP(-B$4*B$5*$A35))))/B$5)-($A35/(B$5*B$3))</f>
        <v>1.0704701365189599</v>
      </c>
      <c r="C35" s="24">
        <f t="array" ref="C35">((1-(C$6*(EXP(-C$4*C$5*$A35))))/C$5)-($A35/(C$5*C$3))</f>
        <v>0.87484929845012638</v>
      </c>
      <c r="D35" s="24">
        <f t="array" ref="D35">((1-(D$6*(EXP(-D$4*D$5*$A35))))/D$5)-($A35/(D$5*D$3))</f>
        <v>0.9012203382625944</v>
      </c>
      <c r="E35" s="24">
        <f t="array" ref="E35">((1-(E$6*(EXP(-E$4*E$5*$A35))))/E$5)-($A35/(E$5*E$3))</f>
        <v>1.6570268628541522</v>
      </c>
      <c r="F35" s="24">
        <f t="array" ref="F35">((1-(F$6*(EXP(-F$4*F$5*$A35))))/F$5)-($A35/(F$5*F$3))</f>
        <v>0.7139258129267928</v>
      </c>
      <c r="G35" s="4"/>
      <c r="H35" s="23">
        <f t="shared" si="0"/>
        <v>1.4623979978989561</v>
      </c>
    </row>
    <row r="36" spans="1:15" x14ac:dyDescent="0.25">
      <c r="A36" s="4">
        <v>30</v>
      </c>
      <c r="B36" s="24">
        <f t="array" ref="B36">((1-(B$6*(EXP(-B$4*B$5*$A36))))/B$5)-($A36/(B$5*B$3))</f>
        <v>1.0697166035018062</v>
      </c>
      <c r="C36" s="24">
        <f t="array" ref="C36">((1-(C$6*(EXP(-C$4*C$5*$A36))))/C$5)-($A36/(C$5*C$3))</f>
        <v>0.87335062768783323</v>
      </c>
      <c r="D36" s="24">
        <f t="array" ref="D36">((1-(D$6*(EXP(-D$4*D$5*$A36))))/D$5)-($A36/(D$5*D$3))</f>
        <v>0.89950232795724694</v>
      </c>
      <c r="E36" s="24">
        <f t="array" ref="E36">((1-(E$6*(EXP(-E$4*E$5*$A36))))/E$5)-($A36/(E$5*E$3))</f>
        <v>1.6546001163909079</v>
      </c>
      <c r="F36" s="24">
        <f t="array" ref="F36">((1-(F$6*(EXP(-F$4*F$5*$A36))))/F$5)-($A36/(F$5*F$3))</f>
        <v>0.71225045003205745</v>
      </c>
      <c r="G36" s="4"/>
      <c r="H36" s="23">
        <f t="shared" si="0"/>
        <v>1.4771212547196624</v>
      </c>
    </row>
    <row r="37" spans="1:15" x14ac:dyDescent="0.25">
      <c r="A37" s="4">
        <v>31</v>
      </c>
      <c r="B37" s="24">
        <f t="array" ref="B37">((1-(B$6*(EXP(-B$4*B$5*$A37))))/B$5)-($A37/(B$5*B$3))</f>
        <v>1.0687567727435663</v>
      </c>
      <c r="C37" s="24">
        <f t="array" ref="C37">((1-(C$6*(EXP(-C$4*C$5*$A37))))/C$5)-($A37/(C$5*C$3))</f>
        <v>0.87182857222136811</v>
      </c>
      <c r="D37" s="24">
        <f t="array" ref="D37">((1-(D$6*(EXP(-D$4*D$5*$A37))))/D$5)-($A37/(D$5*D$3))</f>
        <v>0.89778207063239379</v>
      </c>
      <c r="E37" s="24">
        <f t="array" ref="E37">((1-(E$6*(EXP(-E$4*E$5*$A37))))/E$5)-($A37/(E$5*E$3))</f>
        <v>1.6519207523695447</v>
      </c>
      <c r="F37" s="24">
        <f t="array" ref="F37">((1-(F$6*(EXP(-F$4*F$5*$A37))))/F$5)-($A37/(F$5*F$3))</f>
        <v>0.71057492617341711</v>
      </c>
      <c r="G37" s="4"/>
      <c r="H37" s="23">
        <f t="shared" si="0"/>
        <v>1.4913616938342726</v>
      </c>
    </row>
    <row r="38" spans="1:15" x14ac:dyDescent="0.25">
      <c r="A38" s="1">
        <v>32</v>
      </c>
      <c r="B38" s="23">
        <f t="array" ref="B38">((1-(B$6*(EXP(-B$4*B$5*$A38))))/B$5)-($A38/(B$5*B$3))</f>
        <v>1.0676226582001014</v>
      </c>
      <c r="C38" s="23">
        <f t="array" ref="C38">((1-(C$6*(EXP(-C$4*C$5*$A38))))/C$5)-($A38/(C$5*C$3))</f>
        <v>0.8702885611683856</v>
      </c>
      <c r="D38" s="23">
        <f t="array" ref="D38">((1-(D$6*(EXP(-D$4*D$5*$A38))))/D$5)-($A38/(D$5*D$3))</f>
        <v>0.89606025351911112</v>
      </c>
      <c r="E38" s="23">
        <f t="array" ref="E38">((1-(E$6*(EXP(-E$4*E$5*$A38))))/E$5)-($A38/(E$5*E$3))</f>
        <v>1.6490307600399292</v>
      </c>
      <c r="F38" s="23">
        <f t="array" ref="F38">((1-(F$6*(EXP(-F$4*F$5*$A38))))/F$5)-($A38/(F$5*F$3))</f>
        <v>0.70889930084184827</v>
      </c>
      <c r="H38" s="23">
        <f t="shared" si="0"/>
        <v>1.505149978319906</v>
      </c>
    </row>
    <row r="39" spans="1:15" x14ac:dyDescent="0.25">
      <c r="A39">
        <v>33</v>
      </c>
      <c r="B39" s="24">
        <f t="array" ref="B39">((1-(B$6*(EXP(-B$4*B$5*$A39))))/B$5)-($A39/(B$5*B$3))</f>
        <v>1.0663413057972562</v>
      </c>
      <c r="C39" s="24">
        <f t="array" ref="C39">((1-(C$6*(EXP(-C$4*C$5*$A39))))/C$5)-($A39/(C$5*C$3))</f>
        <v>0.86873476319362664</v>
      </c>
      <c r="D39" s="24">
        <f t="array" ref="D39">((1-(D$6*(EXP(-D$4*D$5*$A39))))/D$5)-($A39/(D$5*D$3))</f>
        <v>0.89433735366491851</v>
      </c>
      <c r="E39" s="24">
        <f t="array" ref="E39">((1-(E$6*(EXP(-E$4*E$5*$A39))))/E$5)-($A39/(E$5*E$3))</f>
        <v>1.6459651493385445</v>
      </c>
      <c r="F39" s="24">
        <f t="array" ref="F39">((1-(F$6*(EXP(-F$4*F$5*$A39))))/F$5)-($A39/(F$5*F$3))</f>
        <v>0.70722361154093694</v>
      </c>
      <c r="H39" s="23">
        <f t="shared" si="0"/>
        <v>1.5185139398778875</v>
      </c>
    </row>
    <row r="40" spans="1:15" x14ac:dyDescent="0.25">
      <c r="A40">
        <v>34</v>
      </c>
      <c r="B40" s="24">
        <f t="array" ref="B40">((1-(B$6*(EXP(-B$4*B$5*$A40))))/B$5)-($A40/(B$5*B$3))</f>
        <v>1.0649355643859508</v>
      </c>
      <c r="C40" s="24">
        <f t="array" ref="C40">((1-(C$6*(EXP(-C$4*C$5*$A40))))/C$5)-($A40/(C$5*C$3))</f>
        <v>0.86717037914239015</v>
      </c>
      <c r="D40" s="24">
        <f t="array" ref="D40">((1-(D$6*(EXP(-D$4*D$5*$A40))))/D$5)-($A40/(D$5*D$3))</f>
        <v>0.89261370221656322</v>
      </c>
      <c r="E40" s="24">
        <f t="array" ref="E40">((1-(E$6*(EXP(-E$4*E$5*$A40))))/E$5)-($A40/(E$5*E$3))</f>
        <v>1.642753110966735</v>
      </c>
      <c r="F40" s="24">
        <f t="array" ref="F40">((1-(F$6*(EXP(-F$4*F$5*$A40))))/F$5)-($A40/(F$5*F$3))</f>
        <v>0.70554788191324225</v>
      </c>
      <c r="H40" s="23">
        <f t="shared" si="0"/>
        <v>1.5314789170422551</v>
      </c>
    </row>
    <row r="41" spans="1:15" x14ac:dyDescent="0.25">
      <c r="A41">
        <v>35</v>
      </c>
      <c r="B41" s="24">
        <f t="array" ref="B41">((1-(B$6*(EXP(-B$4*B$5*$A41))))/B$5)-($A41/(B$5*B$3))</f>
        <v>1.063424737057947</v>
      </c>
      <c r="C41" s="24">
        <f t="array" ref="C41">((1-(C$6*(EXP(-C$4*C$5*$A41))))/C$5)-($A41/(C$5*C$3))</f>
        <v>0.86559786673465722</v>
      </c>
      <c r="D41" s="24">
        <f t="array" ref="D41">((1-(D$6*(EXP(-D$4*D$5*$A41))))/D$5)-($A41/(D$5*D$3))</f>
        <v>0.89088952904248386</v>
      </c>
      <c r="E41" s="24">
        <f t="array" ref="E41">((1-(E$6*(EXP(-E$4*E$5*$A41))))/E$5)-($A41/(E$5*E$3))</f>
        <v>1.6394189836446063</v>
      </c>
      <c r="F41" s="24">
        <f t="array" ref="F41">((1-(F$6*(EXP(-F$4*F$5*$A41))))/F$5)-($A41/(F$5*F$3))</f>
        <v>0.70387212686322198</v>
      </c>
      <c r="H41" s="23">
        <f t="shared" si="0"/>
        <v>1.5440680443502757</v>
      </c>
    </row>
    <row r="42" spans="1:15" x14ac:dyDescent="0.25">
      <c r="A42">
        <v>36</v>
      </c>
      <c r="B42" s="24">
        <f t="array" ref="B42">((1-(B$6*(EXP(-B$4*B$5*$A42))))/B$5)-($A42/(B$5*B$3))</f>
        <v>1.0618251313883107</v>
      </c>
      <c r="C42" s="24">
        <f t="array" ref="C42">((1-(C$6*(EXP(-C$4*C$5*$A42))))/C$5)-($A42/(C$5*C$3))</f>
        <v>0.86401911309302859</v>
      </c>
      <c r="D42" s="24">
        <f t="array" ref="D42">((1-(D$6*(EXP(-D$4*D$5*$A42))))/D$5)-($A42/(D$5*D$3))</f>
        <v>0.8891649937078866</v>
      </c>
      <c r="E42" s="24">
        <f t="array" ref="E42">((1-(E$6*(EXP(-E$4*E$5*$A42))))/E$5)-($A42/(E$5*E$3))</f>
        <v>1.6359830605912009</v>
      </c>
      <c r="F42" s="24">
        <f t="array" ref="F42">((1-(F$6*(EXP(-F$4*F$5*$A42))))/F$5)-($A42/(F$5*F$3))</f>
        <v>0.70219635578676509</v>
      </c>
      <c r="H42" s="23">
        <f t="shared" si="0"/>
        <v>1.5563025007672873</v>
      </c>
    </row>
    <row r="43" spans="1:15" x14ac:dyDescent="0.25">
      <c r="A43">
        <v>37</v>
      </c>
      <c r="B43" s="24">
        <f t="array" ref="B43">((1-(B$6*(EXP(-B$4*B$5*$A43))))/B$5)-($A43/(B$5*B$3))</f>
        <v>1.0601505242894573</v>
      </c>
      <c r="C43" s="24">
        <f t="array" ref="C43">((1-(C$6*(EXP(-C$4*C$5*$A43))))/C$5)-($A43/(C$5*C$3))</f>
        <v>0.8624355672156564</v>
      </c>
      <c r="D43" s="24">
        <f t="array" ref="D43">((1-(D$6*(EXP(-D$4*D$5*$A43))))/D$5)-($A43/(D$5*D$3))</f>
        <v>0.88744020697636838</v>
      </c>
      <c r="E43" s="24">
        <f t="array" ref="E43">((1-(E$6*(EXP(-E$4*E$5*$A43))))/E$5)-($A43/(E$5*E$3))</f>
        <v>1.6324622619542224</v>
      </c>
      <c r="F43" s="24">
        <f t="array" ref="F43">((1-(F$6*(EXP(-F$4*F$5*$A43))))/F$5)-($A43/(F$5*F$3))</f>
        <v>0.70052057460711492</v>
      </c>
      <c r="H43" s="23">
        <f t="shared" si="0"/>
        <v>1.568201724066995</v>
      </c>
    </row>
    <row r="44" spans="1:15" x14ac:dyDescent="0.25">
      <c r="A44">
        <v>38</v>
      </c>
      <c r="B44" s="24">
        <f t="array" ref="B44">((1-(B$6*(EXP(-B$4*B$5*$A44))))/B$5)-($A44/(B$5*B$3))</f>
        <v>1.0584125547276295</v>
      </c>
      <c r="C44" s="24">
        <f t="array" ref="C44">((1-(C$6*(EXP(-C$4*C$5*$A44))))/C$5)-($A44/(C$5*C$3))</f>
        <v>0.86084834169355251</v>
      </c>
      <c r="D44" s="24">
        <f t="array" ref="D44">((1-(D$6*(EXP(-D$4*D$5*$A44))))/D$5)-($A44/(D$5*D$3))</f>
        <v>0.88571524573545779</v>
      </c>
      <c r="E44" s="24">
        <f t="array" ref="E44">((1-(E$6*(EXP(-E$4*E$5*$A44))))/E$5)-($A44/(E$5*E$3))</f>
        <v>1.628870695470729</v>
      </c>
      <c r="F44" s="24">
        <f t="array" ref="F44">((1-(F$6*(EXP(-F$4*F$5*$A44))))/F$5)-($A44/(F$5*F$3))</f>
        <v>0.69884478705833109</v>
      </c>
      <c r="H44" s="23">
        <f t="shared" si="0"/>
        <v>1.5797835966168101</v>
      </c>
    </row>
    <row r="45" spans="1:15" x14ac:dyDescent="0.25">
      <c r="A45">
        <v>39</v>
      </c>
      <c r="B45" s="24">
        <f t="array" ref="B45">((1-(B$6*(EXP(-B$4*B$5*$A45))))/B$5)-($A45/(B$5*B$3))</f>
        <v>1.0566210554963527</v>
      </c>
      <c r="C45" s="24">
        <f t="array" ref="C45">((1-(C$6*(EXP(-C$4*C$5*$A45))))/C$5)-($A45/(C$5*C$3))</f>
        <v>0.85925829081266503</v>
      </c>
      <c r="D45" s="24">
        <f t="array" ref="D45">((1-(D$6*(EXP(-D$4*D$5*$A45))))/D$5)-($A45/(D$5*D$3))</f>
        <v>0.88399016335731173</v>
      </c>
      <c r="E45" s="24">
        <f t="array" ref="E45">((1-(E$6*(EXP(-E$4*E$5*$A45))))/E$5)-($A45/(E$5*E$3))</f>
        <v>1.6252201239366726</v>
      </c>
      <c r="F45" s="24">
        <f t="array" ref="F45">((1-(F$6*(EXP(-F$4*F$5*$A45))))/F$5)-($A45/(F$5*F$3))</f>
        <v>0.69716899549439471</v>
      </c>
      <c r="H45" s="23">
        <f t="shared" si="0"/>
        <v>1.5910646070264991</v>
      </c>
    </row>
    <row r="46" spans="1:15" x14ac:dyDescent="0.25">
      <c r="A46">
        <v>40</v>
      </c>
      <c r="B46" s="24">
        <f t="array" ref="B46">((1-(B$6*(EXP(-B$4*B$5*$A46))))/B$5)-($A46/(B$5*B$3))</f>
        <v>1.0547843335042046</v>
      </c>
      <c r="C46" s="24">
        <f t="array" ref="C46">((1-(C$6*(EXP(-C$4*C$5*$A46))))/C$5)-($A46/(C$5*C$3))</f>
        <v>0.85766607052335964</v>
      </c>
      <c r="D46" s="24">
        <f t="array" ref="D46">((1-(D$6*(EXP(-D$4*D$5*$A46))))/D$5)-($A46/(D$5*D$3))</f>
        <v>0.88226499689068416</v>
      </c>
      <c r="E46" s="24">
        <f t="array" ref="E46">((1-(E$6*(EXP(-E$4*E$5*$A46))))/E$5)-($A46/(E$5*E$3))</f>
        <v>1.6215203549752037</v>
      </c>
      <c r="F46" s="24">
        <f t="array" ref="F46">((1-(F$6*(EXP(-F$4*F$5*$A46))))/F$5)-($A46/(F$5*F$3))</f>
        <v>0.69549320139927395</v>
      </c>
      <c r="H46" s="23">
        <f t="shared" si="0"/>
        <v>1.6020599913279623</v>
      </c>
    </row>
    <row r="47" spans="1:15" x14ac:dyDescent="0.25">
      <c r="A47">
        <v>41</v>
      </c>
      <c r="B47" s="24">
        <f t="array" ref="B47">((1-(B$6*(EXP(-B$4*B$5*$A47))))/B$5)-($A47/(B$5*B$3))</f>
        <v>1.0529094065666147</v>
      </c>
      <c r="C47" s="24">
        <f t="array" ref="C47">((1-(C$6*(EXP(-C$4*C$5*$A47))))/C$5)-($A47/(C$5*C$3))</f>
        <v>0.85607218448706635</v>
      </c>
      <c r="D47" s="24">
        <f t="array" ref="D47">((1-(D$6*(EXP(-D$4*D$5*$A47))))/D$5)-($A47/(D$5*D$3))</f>
        <v>0.88053977205329448</v>
      </c>
      <c r="E47" s="24">
        <f t="array" ref="E47">((1-(E$6*(EXP(-E$4*E$5*$A47))))/E$5)-($A47/(E$5*E$3))</f>
        <v>1.6177795660189915</v>
      </c>
      <c r="F47" s="24">
        <f t="array" ref="F47">((1-(F$6*(EXP(-F$4*F$5*$A47))))/F$5)-($A47/(F$5*F$3))</f>
        <v>0.69381740570847472</v>
      </c>
      <c r="H47" s="23">
        <f t="shared" si="0"/>
        <v>1.6127838567197355</v>
      </c>
    </row>
    <row r="48" spans="1:15" x14ac:dyDescent="0.25">
      <c r="A48">
        <v>42</v>
      </c>
      <c r="B48" s="24">
        <f t="array" ref="B48">((1-(B$6*(EXP(-B$4*B$5*$A48))))/B$5)-($A48/(B$5*B$3))</f>
        <v>1.0510022034515401</v>
      </c>
      <c r="C48" s="24">
        <f t="array" ref="C48">((1-(C$6*(EXP(-C$4*C$5*$A48))))/C$5)-($A48/(C$5*C$3))</f>
        <v>0.85447701943249077</v>
      </c>
      <c r="D48" s="24">
        <f t="array" ref="D48">((1-(D$6*(EXP(-D$4*D$5*$A48))))/D$5)-($A48/(D$5*D$3))</f>
        <v>0.87881450669732497</v>
      </c>
      <c r="E48" s="24">
        <f t="array" ref="E48">((1-(E$6*(EXP(-E$4*E$5*$A48))))/E$5)-($A48/(E$5*E$3))</f>
        <v>1.6140045752750587</v>
      </c>
      <c r="F48" s="24">
        <f t="array" ref="F48">((1-(F$6*(EXP(-F$4*F$5*$A48))))/F$5)-($A48/(F$5*F$3))</f>
        <v>0.69214160901174693</v>
      </c>
      <c r="H48" s="23">
        <f t="shared" si="0"/>
        <v>1.6232492903979006</v>
      </c>
    </row>
    <row r="49" spans="1:8" x14ac:dyDescent="0.25">
      <c r="A49">
        <v>43</v>
      </c>
      <c r="B49" s="24">
        <f t="array" ref="B49">((1-(B$6*(EXP(-B$4*B$5*$A49))))/B$5)-($A49/(B$5*B$3))</f>
        <v>1.0490677328814026</v>
      </c>
      <c r="C49" s="24">
        <f t="array" ref="C49">((1-(C$6*(EXP(-C$4*C$5*$A49))))/C$5)-($A49/(C$5*C$3))</f>
        <v>0.85288087230333975</v>
      </c>
      <c r="D49" s="24">
        <f t="array" ref="D49">((1-(D$6*(EXP(-D$4*D$5*$A49))))/D$5)-($A49/(D$5*D$3))</f>
        <v>0.87708921321502575</v>
      </c>
      <c r="E49" s="24">
        <f t="array" ref="E49">((1-(E$6*(EXP(-E$4*E$5*$A49))))/E$5)-($A49/(E$5*E$3))</f>
        <v>1.610201067650745</v>
      </c>
      <c r="F49" s="24">
        <f t="array" ref="F49">((1-(F$6*(EXP(-F$4*F$5*$A49))))/F$5)-($A49/(F$5*F$3))</f>
        <v>0.69046581168087373</v>
      </c>
      <c r="H49" s="23">
        <f t="shared" si="0"/>
        <v>1.6334684555795864</v>
      </c>
    </row>
    <row r="50" spans="1:8" x14ac:dyDescent="0.25">
      <c r="A50">
        <v>44</v>
      </c>
      <c r="B50" s="24">
        <f t="array" ref="B50">((1-(B$6*(EXP(-B$4*B$5*$A50))))/B$5)-($A50/(B$5*B$3))</f>
        <v>1.0471102263087535</v>
      </c>
      <c r="C50" s="24">
        <f t="array" ref="C50">((1-(C$6*(EXP(-C$4*C$5*$A50))))/C$5)-($A50/(C$5*C$3))</f>
        <v>0.85128397110328502</v>
      </c>
      <c r="D50" s="24">
        <f t="array" ref="D50">((1-(D$6*(EXP(-D$4*D$5*$A50))))/D$5)-($A50/(D$5*D$3))</f>
        <v>0.87536390020858612</v>
      </c>
      <c r="E50" s="24">
        <f t="array" ref="E50">((1-(E$6*(EXP(-E$4*E$5*$A50))))/E$5)-($A50/(E$5*E$3))</f>
        <v>1.6063737831270115</v>
      </c>
      <c r="F50" s="24">
        <f t="array" ref="F50">((1-(F$6*(EXP(-F$4*F$5*$A50))))/F$5)-($A50/(F$5*F$3))</f>
        <v>0.68879001395023021</v>
      </c>
      <c r="H50" s="23">
        <f t="shared" si="0"/>
        <v>1.6434526764861874</v>
      </c>
    </row>
    <row r="51" spans="1:8" x14ac:dyDescent="0.25">
      <c r="A51">
        <v>45</v>
      </c>
      <c r="B51" s="24">
        <f t="array" ref="B51">((1-(B$6*(EXP(-B$4*B$5*$A51))))/B$5)-($A51/(B$5*B$3))</f>
        <v>1.0451332585355451</v>
      </c>
      <c r="C51" s="24">
        <f t="array" ref="C51">((1-(C$6*(EXP(-C$4*C$5*$A51))))/C$5)-($A51/(C$5*C$3))</f>
        <v>0.84968649090144988</v>
      </c>
      <c r="D51" s="24">
        <f t="array" ref="D51">((1-(D$6*(EXP(-D$4*D$5*$A51))))/D$5)-($A51/(D$5*D$3))</f>
        <v>0.8736385736492922</v>
      </c>
      <c r="E51" s="24">
        <f t="array" ref="E51">((1-(E$6*(EXP(-E$4*E$5*$A51))))/E$5)-($A51/(E$5*E$3))</f>
        <v>1.6025266738209565</v>
      </c>
      <c r="F51" s="24">
        <f t="array" ref="F51">((1-(F$6*(EXP(-F$4*F$5*$A51))))/F$5)-($A51/(F$5*F$3))</f>
        <v>0.68711421596756839</v>
      </c>
      <c r="H51" s="23">
        <f t="shared" si="0"/>
        <v>1.6532125137753437</v>
      </c>
    </row>
    <row r="52" spans="1:8" x14ac:dyDescent="0.25">
      <c r="A52">
        <v>46</v>
      </c>
      <c r="B52" s="24">
        <f t="array" ref="B52">((1-(B$6*(EXP(-B$4*B$5*$A52))))/B$5)-($A52/(B$5*B$3))</f>
        <v>1.0431398496143114</v>
      </c>
      <c r="C52" s="24">
        <f t="array" ref="C52">((1-(C$6*(EXP(-C$4*C$5*$A52))))/C$5)-($A52/(C$5*C$3))</f>
        <v>0.84808856612197592</v>
      </c>
      <c r="D52" s="24">
        <f t="array" ref="D52">((1-(D$6*(EXP(-D$4*D$5*$A52))))/D$5)-($A52/(D$5*D$3))</f>
        <v>0.87191323768216478</v>
      </c>
      <c r="E52" s="24">
        <f t="array" ref="E52">((1-(E$6*(EXP(-E$4*E$5*$A52))))/E$5)-($A52/(E$5*E$3))</f>
        <v>1.5986630349419255</v>
      </c>
      <c r="F52" s="24">
        <f t="array" ref="F52">((1-(F$6*(EXP(-F$4*F$5*$A52))))/F$5)-($A52/(F$5*F$3))</f>
        <v>0.6854384178260321</v>
      </c>
      <c r="H52" s="23">
        <f t="shared" si="0"/>
        <v>1.6627578316815741</v>
      </c>
    </row>
    <row r="53" spans="1:8" x14ac:dyDescent="0.25">
      <c r="A53">
        <v>47</v>
      </c>
      <c r="B53" s="24">
        <f t="array" ref="B53">((1-(B$6*(EXP(-B$4*B$5*$A53))))/B$5)-($A53/(B$5*B$3))</f>
        <v>1.0411325509359906</v>
      </c>
      <c r="C53" s="24">
        <f t="array" ref="C53">((1-(C$6*(EXP(-C$4*C$5*$A53))))/C$5)-($A53/(C$5*C$3))</f>
        <v>0.84649029998037928</v>
      </c>
      <c r="D53" s="24">
        <f t="array" ref="D53">((1-(D$6*(EXP(-D$4*D$5*$A53))))/D$5)-($A53/(D$5*D$3))</f>
        <v>0.8701878951845069</v>
      </c>
      <c r="E53" s="24">
        <f t="array" ref="E53">((1-(E$6*(EXP(-E$4*E$5*$A53))))/E$5)-($A53/(E$5*E$3))</f>
        <v>1.5947856139805328</v>
      </c>
      <c r="F53" s="24">
        <f t="array" ref="F53">((1-(F$6*(EXP(-F$4*F$5*$A53))))/F$5)-($A53/(F$5*F$3))</f>
        <v>0.68376261958434015</v>
      </c>
      <c r="H53" s="23">
        <f t="shared" si="0"/>
        <v>1.6720978579357175</v>
      </c>
    </row>
    <row r="54" spans="1:8" x14ac:dyDescent="0.25">
      <c r="A54">
        <v>48</v>
      </c>
      <c r="B54" s="24">
        <f t="array" ref="B54">((1-(B$6*(EXP(-B$4*B$5*$A54))))/B$5)-($A54/(B$5*B$3))</f>
        <v>1.039113517958359</v>
      </c>
      <c r="C54" s="24">
        <f t="array" ref="C54">((1-(C$6*(EXP(-C$4*C$5*$A54))))/C$5)-($A54/(C$5*C$3))</f>
        <v>0.84489177172911112</v>
      </c>
      <c r="D54" s="24">
        <f t="array" ref="D54">((1-(D$6*(EXP(-D$4*D$5*$A54))))/D$5)-($A54/(D$5*D$3))</f>
        <v>0.86846254815362334</v>
      </c>
      <c r="E54" s="24">
        <f t="array" ref="E54">((1-(E$6*(EXP(-E$4*E$5*$A54))))/E$5)-($A54/(E$5*E$3))</f>
        <v>1.5908967017486457</v>
      </c>
      <c r="F54" s="24">
        <f t="array" ref="F54">((1-(F$6*(EXP(-F$4*F$5*$A54))))/F$5)-($A54/(F$5*F$3))</f>
        <v>0.68208682127950926</v>
      </c>
      <c r="H54" s="23">
        <f t="shared" si="0"/>
        <v>1.6812412373755872</v>
      </c>
    </row>
    <row r="55" spans="1:8" x14ac:dyDescent="0.25">
      <c r="A55">
        <v>49</v>
      </c>
      <c r="B55" s="24">
        <f t="array" ref="B55">((1-(B$6*(EXP(-B$4*B$5*$A55))))/B$5)-($A55/(B$5*B$3))</f>
        <v>1.0370845716482302</v>
      </c>
      <c r="C55" s="24">
        <f t="array" ref="C55">((1-(C$6*(EXP(-C$4*C$5*$A55))))/C$5)-($A55/(C$5*C$3))</f>
        <v>0.84329304222095092</v>
      </c>
      <c r="D55" s="24">
        <f t="array" ref="D55">((1-(D$6*(EXP(-D$4*D$5*$A55))))/D$5)-($A55/(D$5*D$3))</f>
        <v>0.86673719797596116</v>
      </c>
      <c r="E55" s="24">
        <f t="array" ref="E55">((1-(E$6*(EXP(-E$4*E$5*$A55))))/E$5)-($A55/(E$5*E$3))</f>
        <v>1.5869982082870053</v>
      </c>
      <c r="F55" s="24">
        <f t="array" ref="F55">((1-(F$6*(EXP(-F$4*F$5*$A55))))/F$5)-($A55/(F$5*F$3))</f>
        <v>0.68041102293487499</v>
      </c>
      <c r="H55" s="23">
        <f t="shared" si="0"/>
        <v>1.6901960800285136</v>
      </c>
    </row>
    <row r="56" spans="1:8" x14ac:dyDescent="0.25">
      <c r="A56">
        <v>50</v>
      </c>
      <c r="B56" s="24">
        <f t="array" ref="B56">((1-(B$6*(EXP(-B$4*B$5*$A56))))/B$5)-($A56/(B$5*B$3))</f>
        <v>1.0350472503888521</v>
      </c>
      <c r="C56" s="24">
        <f t="array" ref="C56">((1-(C$6*(EXP(-C$4*C$5*$A56))))/C$5)-($A56/(C$5*C$3))</f>
        <v>0.84169415818077209</v>
      </c>
      <c r="D56" s="24">
        <f t="array" ref="D56">((1-(D$6*(EXP(-D$4*D$5*$A56))))/D$5)-($A56/(D$5*D$3))</f>
        <v>0.86501184561393496</v>
      </c>
      <c r="E56" s="24">
        <f t="array" ref="E56">((1-(E$6*(EXP(-E$4*E$5*$A56))))/E$5)-($A56/(E$5*E$3))</f>
        <v>1.5830917261557378</v>
      </c>
      <c r="F56" s="24">
        <f t="array" ref="F56">((1-(F$6*(EXP(-F$4*F$5*$A56))))/F$5)-($A56/(F$5*F$3))</f>
        <v>0.67873522456514856</v>
      </c>
      <c r="H56" s="23">
        <f t="shared" si="0"/>
        <v>1.6989700043360187</v>
      </c>
    </row>
    <row r="57" spans="1:8" x14ac:dyDescent="0.25">
      <c r="A57">
        <v>51</v>
      </c>
      <c r="B57" s="24">
        <f t="array" ref="B57">((1-(B$6*(EXP(-B$4*B$5*$A57))))/B$5)-($A57/(B$5*B$3))</f>
        <v>1.0330028538321463</v>
      </c>
      <c r="C57" s="24">
        <f t="array" ref="C57">((1-(C$6*(EXP(-C$4*C$5*$A57))))/C$5)-($A57/(C$5*C$3))</f>
        <v>0.84009515548555247</v>
      </c>
      <c r="D57" s="24">
        <f t="array" ref="D57">((1-(D$6*(EXP(-D$4*D$5*$A57))))/D$5)-($A57/(D$5*D$3))</f>
        <v>0.863286491735613</v>
      </c>
      <c r="E57" s="24">
        <f t="array" ref="E57">((1-(E$6*(EXP(-E$4*E$5*$A57))))/E$5)-($A57/(E$5*E$3))</f>
        <v>1.5791785832049248</v>
      </c>
      <c r="F57" s="24">
        <f t="array" ref="F57">((1-(F$6*(EXP(-F$4*F$5*$A57))))/F$5)-($A57/(F$5*F$3))</f>
        <v>0.67705942617960369</v>
      </c>
      <c r="H57" s="23">
        <f t="shared" si="0"/>
        <v>1.7075701760979363</v>
      </c>
    </row>
    <row r="58" spans="1:8" x14ac:dyDescent="0.25">
      <c r="A58">
        <v>52</v>
      </c>
      <c r="B58" s="24">
        <f t="array" ref="B58">((1-(B$6*(EXP(-B$4*B$5*$A58))))/B$5)-($A58/(B$5*B$3))</f>
        <v>1.030952479945813</v>
      </c>
      <c r="C58" s="24">
        <f t="array" ref="C58">((1-(C$6*(EXP(-C$4*C$5*$A58))))/C$5)-($A58/(C$5*C$3))</f>
        <v>0.83849606168287927</v>
      </c>
      <c r="D58" s="24">
        <f t="array" ref="D58">((1-(D$6*(EXP(-D$4*D$5*$A58))))/D$5)-($A58/(D$5*D$3))</f>
        <v>0.86156113680474111</v>
      </c>
      <c r="E58" s="24">
        <f t="array" ref="E58">((1-(E$6*(EXP(-E$4*E$5*$A58))))/E$5)-($A58/(E$5*E$3))</f>
        <v>1.575259886573825</v>
      </c>
      <c r="F58" s="24">
        <f t="array" ref="F58">((1-(F$6*(EXP(-F$4*F$5*$A58))))/F$5)-($A58/(F$5*F$3))</f>
        <v>0.67538362778408667</v>
      </c>
      <c r="H58" s="23">
        <f t="shared" si="0"/>
        <v>1.7160033436347992</v>
      </c>
    </row>
    <row r="59" spans="1:8" x14ac:dyDescent="0.25">
      <c r="A59">
        <v>53</v>
      </c>
      <c r="B59" s="24">
        <f t="array" ref="B59">((1-(B$6*(EXP(-B$4*B$5*$A59))))/B$5)-($A59/(B$5*B$3))</f>
        <v>1.0288970563113464</v>
      </c>
      <c r="C59" s="24">
        <f t="array" ref="C59">((1-(C$6*(EXP(-C$4*C$5*$A59))))/C$5)-($A59/(C$5*C$3))</f>
        <v>0.83689689792474486</v>
      </c>
      <c r="D59" s="24">
        <f t="array" ref="D59">((1-(D$6*(EXP(-D$4*D$5*$A59))))/D$5)-($A59/(D$5*D$3))</f>
        <v>0.85983578114323245</v>
      </c>
      <c r="E59" s="24">
        <f t="array" ref="E59">((1-(E$6*(EXP(-E$4*E$5*$A59))))/E$5)-($A59/(E$5*E$3))</f>
        <v>1.5713365593766948</v>
      </c>
      <c r="F59" s="24">
        <f t="array" ref="F59">((1-(F$6*(EXP(-F$4*F$5*$A59))))/F$5)-($A59/(F$5*F$3))</f>
        <v>0.67370782938228324</v>
      </c>
      <c r="H59" s="23">
        <f t="shared" si="0"/>
        <v>1.7242758696007889</v>
      </c>
    </row>
    <row r="60" spans="1:8" x14ac:dyDescent="0.25">
      <c r="A60">
        <v>54</v>
      </c>
      <c r="B60" s="24">
        <f t="array" ref="B60">((1-(B$6*(EXP(-B$4*B$5*$A60))))/B$5)-($A60/(B$5*B$3))</f>
        <v>1.02683736656512</v>
      </c>
      <c r="C60" s="24">
        <f t="array" ref="C60">((1-(C$6*(EXP(-C$4*C$5*$A60))))/C$5)-($A60/(C$5*C$3))</f>
        <v>0.83529768045238229</v>
      </c>
      <c r="D60" s="24">
        <f t="array" ref="D60">((1-(D$6*(EXP(-D$4*D$5*$A60))))/D$5)-($A60/(D$5*D$3))</f>
        <v>0.8581104249745457</v>
      </c>
      <c r="E60" s="24">
        <f t="array" ref="E60">((1-(E$6*(EXP(-E$4*E$5*$A60))))/E$5)-($A60/(E$5*E$3))</f>
        <v>1.5674093712908106</v>
      </c>
      <c r="F60" s="24">
        <f t="array" ref="F60">((1-(F$6*(EXP(-F$4*F$5*$A60))))/F$5)-($A60/(F$5*F$3))</f>
        <v>0.67203203097651687</v>
      </c>
      <c r="H60" s="23">
        <f t="shared" si="0"/>
        <v>1.7323937598229686</v>
      </c>
    </row>
    <row r="61" spans="1:8" x14ac:dyDescent="0.25">
      <c r="A61">
        <v>55</v>
      </c>
      <c r="B61" s="24">
        <f t="array" ref="B61">((1-(B$6*(EXP(-B$4*B$5*$A61))))/B$5)-($A61/(B$5*B$3))</f>
        <v>1.0247740727362622</v>
      </c>
      <c r="C61" s="24">
        <f t="array" ref="C61">((1-(C$6*(EXP(-C$4*C$5*$A61))))/C$5)-($A61/(C$5*C$3))</f>
        <v>0.8336984217363731</v>
      </c>
      <c r="D61" s="24">
        <f t="array" ref="D61">((1-(D$6*(EXP(-D$4*D$5*$A61))))/D$5)-($A61/(D$5*D$3))</f>
        <v>0.85638506845379692</v>
      </c>
      <c r="E61" s="24">
        <f t="array" ref="E61">((1-(E$6*(EXP(-E$4*E$5*$A61))))/E$5)-($A61/(E$5*E$3))</f>
        <v>1.5634789640602529</v>
      </c>
      <c r="F61" s="24">
        <f t="array" ref="F61">((1-(F$6*(EXP(-F$4*F$5*$A61))))/F$5)-($A61/(F$5*F$3))</f>
        <v>0.67035623256825216</v>
      </c>
      <c r="H61" s="23">
        <f t="shared" si="0"/>
        <v>1.7403626894942439</v>
      </c>
    </row>
    <row r="62" spans="1:8" x14ac:dyDescent="0.25">
      <c r="A62">
        <v>56</v>
      </c>
      <c r="B62" s="24">
        <f t="array" ref="B62">((1-(B$6*(EXP(-B$4*B$5*$A62))))/B$5)-($A62/(B$5*B$3))</f>
        <v>1.0227077341180626</v>
      </c>
      <c r="C62" s="24">
        <f t="array" ref="C62">((1-(C$6*(EXP(-C$4*C$5*$A62))))/C$5)-($A62/(C$5*C$3))</f>
        <v>0.83209913135206237</v>
      </c>
      <c r="D62" s="24">
        <f t="array" ref="D62">((1-(D$6*(EXP(-D$4*D$5*$A62))))/D$5)-($A62/(D$5*D$3))</f>
        <v>0.85465971168866095</v>
      </c>
      <c r="E62" s="24">
        <f t="array" ref="E62">((1-(E$6*(EXP(-E$4*E$5*$A62))))/E$5)-($A62/(E$5*E$3))</f>
        <v>1.5595458727605371</v>
      </c>
      <c r="F62" s="24">
        <f t="array" ref="F62">((1-(F$6*(EXP(-F$4*F$5*$A62))))/F$5)-($A62/(F$5*F$3))</f>
        <v>0.66868043415841238</v>
      </c>
      <c r="H62" s="23">
        <f t="shared" si="0"/>
        <v>1.7481880270062005</v>
      </c>
    </row>
    <row r="63" spans="1:8" x14ac:dyDescent="0.25">
      <c r="A63">
        <v>57</v>
      </c>
      <c r="B63" s="24">
        <f t="array" ref="B63">((1-(B$6*(EXP(-B$4*B$5*$A63))))/B$5)-($A63/(B$5*B$3))</f>
        <v>1.020638823210855</v>
      </c>
      <c r="C63" s="24">
        <f t="array" ref="C63">((1-(C$6*(EXP(-C$4*C$5*$A63))))/C$5)-($A63/(C$5*C$3))</f>
        <v>0.83049981665173211</v>
      </c>
      <c r="D63" s="24">
        <f t="array" ref="D63">((1-(D$6*(EXP(-D$4*D$5*$A63))))/D$5)-($A63/(D$5*D$3))</f>
        <v>0.85293435475388168</v>
      </c>
      <c r="E63" s="24">
        <f t="array" ref="E63">((1-(E$6*(EXP(-E$4*E$5*$A63))))/E$5)-($A63/(E$5*E$3))</f>
        <v>1.5556105435287066</v>
      </c>
      <c r="F63" s="24">
        <f t="array" ref="F63">((1-(F$6*(EXP(-F$4*F$5*$A63))))/F$5)-($A63/(F$5*F$3))</f>
        <v>0.66700463574757984</v>
      </c>
      <c r="H63" s="23">
        <f t="shared" si="0"/>
        <v>1.7558748556724915</v>
      </c>
    </row>
    <row r="64" spans="1:8" x14ac:dyDescent="0.25">
      <c r="A64">
        <v>58</v>
      </c>
      <c r="B64" s="24">
        <f t="array" ref="B64">((1-(B$6*(EXP(-B$4*B$5*$A64))))/B$5)-($A64/(B$5*B$3))</f>
        <v>1.0185677391908319</v>
      </c>
      <c r="C64" s="24">
        <f t="array" ref="C64">((1-(C$6*(EXP(-C$4*C$5*$A64))))/C$5)-($A64/(C$5*C$3))</f>
        <v>0.82890048328071875</v>
      </c>
      <c r="D64" s="24">
        <f t="array" ref="D64">((1-(D$6*(EXP(-D$4*D$5*$A64))))/D$5)-($A64/(D$5*D$3))</f>
        <v>0.85120899770134284</v>
      </c>
      <c r="E64" s="24">
        <f t="array" ref="E64">((1-(E$6*(EXP(-E$4*E$5*$A64))))/E$5)-($A64/(E$5*E$3))</f>
        <v>1.5516733483463903</v>
      </c>
      <c r="F64" s="24">
        <f t="array" ref="F64">((1-(F$6*(EXP(-F$4*F$5*$A64))))/F$5)-($A64/(F$5*F$3))</f>
        <v>0.66532883733612136</v>
      </c>
      <c r="H64" s="23">
        <f t="shared" si="0"/>
        <v>1.7634279935629373</v>
      </c>
    </row>
    <row r="65" spans="1:8" x14ac:dyDescent="0.25">
      <c r="A65">
        <v>59</v>
      </c>
      <c r="B65" s="24">
        <f t="array" ref="B65">((1-(B$6*(EXP(-B$4*B$5*$A65))))/B$5)-($A65/(B$5*B$3))</f>
        <v>1.0164948192887233</v>
      </c>
      <c r="C65" s="24">
        <f t="array" ref="C65">((1-(C$6*(EXP(-C$4*C$5*$A65))))/C$5)-($A65/(C$5*C$3))</f>
        <v>0.82730113557370799</v>
      </c>
      <c r="D65" s="24">
        <f t="array" ref="D65">((1-(D$6*(EXP(-D$4*D$5*$A65))))/D$5)-($A65/(D$5*D$3))</f>
        <v>0.84948364056706027</v>
      </c>
      <c r="E65" s="24">
        <f t="array" ref="E65">((1-(E$6*(EXP(-E$4*E$5*$A65))))/E$5)-($A65/(E$5*E$3))</f>
        <v>1.5477345973656689</v>
      </c>
      <c r="F65" s="24">
        <f t="array" ref="F65">((1-(F$6*(EXP(-F$4*F$5*$A65))))/F$5)-($A65/(F$5*F$3))</f>
        <v>0.6636530389242683</v>
      </c>
      <c r="H65" s="23">
        <f t="shared" si="0"/>
        <v>1.7708520116421442</v>
      </c>
    </row>
    <row r="66" spans="1:8" x14ac:dyDescent="0.25">
      <c r="A66">
        <v>60</v>
      </c>
      <c r="B66" s="24">
        <f t="array" ref="B66">((1-(B$6*(EXP(-B$4*B$5*$A66))))/B$5)-($A66/(B$5*B$3))</f>
        <v>1.0144203484026946</v>
      </c>
      <c r="C66" s="24">
        <f t="array" ref="C66">((1-(C$6*(EXP(-C$4*C$5*$A66))))/C$5)-($A66/(C$5*C$3))</f>
        <v>0.82570177685902135</v>
      </c>
      <c r="D66" s="24">
        <f t="array" ref="D66">((1-(D$6*(EXP(-D$4*D$5*$A66))))/D$5)-($A66/(D$5*D$3))</f>
        <v>0.84775828337603454</v>
      </c>
      <c r="E66" s="24">
        <f t="array" ref="E66">((1-(E$6*(EXP(-E$4*E$5*$A66))))/E$5)-($A66/(E$5*E$3))</f>
        <v>1.5437945491861753</v>
      </c>
      <c r="F66" s="24">
        <f t="array" ref="F66">((1-(F$6*(EXP(-F$4*F$5*$A66))))/F$5)-($A66/(F$5*F$3))</f>
        <v>0.66197724051216644</v>
      </c>
      <c r="H66" s="23">
        <f t="shared" si="0"/>
        <v>1.7781512503836436</v>
      </c>
    </row>
    <row r="67" spans="1:8" x14ac:dyDescent="0.25">
      <c r="A67">
        <v>61</v>
      </c>
      <c r="B67" s="24">
        <f t="array" ref="B67">((1-(B$6*(EXP(-B$4*B$5*$A67))))/B$5)-($A67/(B$5*B$3))</f>
        <v>1.0123445672194857</v>
      </c>
      <c r="C67" s="24">
        <f t="array" ref="C67">((1-(C$6*(EXP(-C$4*C$5*$A67))))/C$5)-($A67/(C$5*C$3))</f>
        <v>0.82410240969225956</v>
      </c>
      <c r="D67" s="24">
        <f t="array" ref="D67">((1-(D$6*(EXP(-D$4*D$5*$A67))))/D$5)-($A67/(D$5*D$3))</f>
        <v>0.84603292614562009</v>
      </c>
      <c r="E67" s="24">
        <f t="array" ref="E67">((1-(E$6*(EXP(-E$4*E$5*$A67))))/E$5)-($A67/(E$5*E$3))</f>
        <v>1.5398534194239732</v>
      </c>
      <c r="F67" s="24">
        <f t="array" ref="F67">((1-(F$6*(EXP(-F$4*F$5*$A67))))/F$5)-($A67/(F$5*F$3))</f>
        <v>0.66030144209990771</v>
      </c>
      <c r="H67" s="23">
        <f t="shared" si="0"/>
        <v>1.7853298350107671</v>
      </c>
    </row>
    <row r="68" spans="1:8" x14ac:dyDescent="0.25">
      <c r="A68">
        <v>62</v>
      </c>
      <c r="B68" s="24">
        <f t="array" ref="B68">((1-(B$6*(EXP(-B$4*B$5*$A68))))/B$5)-($A68/(B$5*B$3))</f>
        <v>1.010267679075284</v>
      </c>
      <c r="C68" s="24">
        <f t="array" ref="C68">((1-(C$6*(EXP(-C$4*C$5*$A68))))/C$5)-($A68/(C$5*C$3))</f>
        <v>0.8225030360357013</v>
      </c>
      <c r="D68" s="24">
        <f t="array" ref="D68">((1-(D$6*(EXP(-D$4*D$5*$A68))))/D$5)-($A68/(D$5*D$3))</f>
        <v>0.84430756888786362</v>
      </c>
      <c r="E68" s="24">
        <f t="array" ref="E68">((1-(E$6*(EXP(-E$4*E$5*$A68))))/E$5)-($A68/(E$5*E$3))</f>
        <v>1.535911387856141</v>
      </c>
      <c r="F68" s="24">
        <f t="array" ref="F68">((1-(F$6*(EXP(-F$4*F$5*$A68))))/F$5)-($A68/(F$5*F$3))</f>
        <v>0.65862564368755028</v>
      </c>
      <c r="H68" s="23">
        <f t="shared" si="0"/>
        <v>1.7923916894982539</v>
      </c>
    </row>
    <row r="69" spans="1:8" x14ac:dyDescent="0.25">
      <c r="A69">
        <v>63</v>
      </c>
      <c r="B69" s="24">
        <f t="array" ref="B69">((1-(B$6*(EXP(-B$4*B$5*$A69))))/B$5)-($A69/(B$5*B$3))</f>
        <v>1.0081898557519042</v>
      </c>
      <c r="C69" s="24">
        <f t="array" ref="C69">((1-(C$6*(EXP(-C$4*C$5*$A69))))/C$5)-($A69/(C$5*C$3))</f>
        <v>0.82090365739605264</v>
      </c>
      <c r="D69" s="24">
        <f t="array" ref="D69">((1-(D$6*(EXP(-D$4*D$5*$A69))))/D$5)-($A69/(D$5*D$3))</f>
        <v>0.84258221161112723</v>
      </c>
      <c r="E69" s="24">
        <f t="array" ref="E69">((1-(E$6*(EXP(-E$4*E$5*$A69))))/E$5)-($A69/(E$5*E$3))</f>
        <v>1.5319686043778098</v>
      </c>
      <c r="F69" s="24">
        <f t="array" ref="F69">((1-(F$6*(EXP(-F$4*F$5*$A69))))/F$5)-($A69/(F$5*F$3))</f>
        <v>0.65694984527513045</v>
      </c>
      <c r="H69" s="23">
        <f t="shared" si="0"/>
        <v>1.7993405494535817</v>
      </c>
    </row>
    <row r="70" spans="1:8" x14ac:dyDescent="0.25">
      <c r="A70" s="1">
        <v>64</v>
      </c>
      <c r="B70" s="23">
        <f t="array" ref="B70">((1-(B$6*(EXP(-B$4*B$5*$A70))))/B$5)-($A70/(B$5*B$3))</f>
        <v>1.0061112423734995</v>
      </c>
      <c r="C70" s="23">
        <f t="array" ref="C70">((1-(C$6*(EXP(-C$4*C$5*$A70))))/C$5)-($A70/(C$5*C$3))</f>
        <v>0.81930427493021429</v>
      </c>
      <c r="D70" s="23">
        <f t="array" ref="D70">((1-(D$6*(EXP(-D$4*D$5*$A70))))/D$5)-($A70/(D$5*D$3))</f>
        <v>0.84085685432121604</v>
      </c>
      <c r="E70" s="23">
        <f t="array" ref="E70">((1-(E$6*(EXP(-E$4*E$5*$A70))))/E$5)-($A70/(E$5*E$3))</f>
        <v>1.5280251939690404</v>
      </c>
      <c r="F70" s="23">
        <f t="array" ref="F70">((1-(F$6*(EXP(-F$4*F$5*$A70))))/F$5)-($A70/(F$5*F$3))</f>
        <v>0.65527404686267132</v>
      </c>
      <c r="G70" s="1"/>
      <c r="H70" s="23">
        <f t="shared" si="0"/>
        <v>1.8061799739838871</v>
      </c>
    </row>
    <row r="71" spans="1:8" x14ac:dyDescent="0.25">
      <c r="A71">
        <v>65</v>
      </c>
      <c r="B71" s="24">
        <f t="array" ref="B71">((1-(B$6*(EXP(-B$4*B$5*$A71))))/B$5)-($A71/(B$5*B$3))</f>
        <v>1.0040319615433835</v>
      </c>
      <c r="C71" s="24">
        <f t="array" ref="C71">((1-(C$6*(EXP(-C$4*C$5*$A71))))/C$5)-($A71/(C$5*C$3))</f>
        <v>0.81770488952649478</v>
      </c>
      <c r="D71" s="24">
        <f t="array" ref="D71">((1-(D$6*(EXP(-D$4*D$5*$A71))))/D$5)-($A71/(D$5*D$3))</f>
        <v>0.83913149702215939</v>
      </c>
      <c r="E71" s="24">
        <f t="array" ref="E71">((1-(E$6*(EXP(-E$4*E$5*$A71))))/E$5)-($A71/(E$5*E$3))</f>
        <v>1.5240812608361241</v>
      </c>
      <c r="F71" s="24">
        <f t="array" ref="F71">((1-(F$6*(EXP(-F$4*F$5*$A71))))/F$5)-($A71/(F$5*F$3))</f>
        <v>0.65359824845018755</v>
      </c>
      <c r="H71" s="23">
        <f t="shared" si="0"/>
        <v>1.8129133566428555</v>
      </c>
    </row>
    <row r="72" spans="1:8" x14ac:dyDescent="0.25">
      <c r="A72">
        <v>66</v>
      </c>
      <c r="B72" s="24">
        <f t="array" ref="B72">((1-(B$6*(EXP(-B$4*B$5*$A72))))/B$5)-($A72/(B$5*B$3))</f>
        <v>1.0019521168388881</v>
      </c>
      <c r="C72" s="24">
        <f t="array" ref="C72">((1-(C$6*(EXP(-C$4*C$5*$A72))))/C$5)-($A72/(C$5*C$3))</f>
        <v>0.8161055018669684</v>
      </c>
      <c r="D72" s="24">
        <f t="array" ref="D72">((1-(D$6*(EXP(-D$4*D$5*$A72))))/D$5)-($A72/(D$5*D$3))</f>
        <v>0.83740613971675415</v>
      </c>
      <c r="E72" s="24">
        <f t="array" ref="E72">((1-(E$6*(EXP(-E$4*E$5*$A72))))/E$5)-($A72/(E$5*E$3))</f>
        <v>1.5201368918645288</v>
      </c>
      <c r="F72" s="24">
        <f t="array" ref="F72">((1-(F$6*(EXP(-F$4*F$5*$A72))))/F$5)-($A72/(F$5*F$3))</f>
        <v>0.65192245003768801</v>
      </c>
      <c r="H72" s="23">
        <f t="shared" si="0"/>
        <v>1.8195439355418688</v>
      </c>
    </row>
    <row r="73" spans="1:8" x14ac:dyDescent="0.25">
      <c r="A73">
        <v>67</v>
      </c>
      <c r="B73" s="24">
        <f t="array" ref="B73">((1-(B$6*(EXP(-B$4*B$5*$A73))))/B$5)-($A73/(B$5*B$3))</f>
        <v>0.99987179576387764</v>
      </c>
      <c r="C73" s="24">
        <f t="array" ref="C73">((1-(C$6*(EXP(-C$4*C$5*$A73))))/C$5)-($A73/(C$5*C$3))</f>
        <v>0.8145061124753552</v>
      </c>
      <c r="D73" s="24">
        <f t="array" ref="D73">((1-(D$6*(EXP(-D$4*D$5*$A73))))/D$5)-($A73/(D$5*D$3))</f>
        <v>0.8356807824069421</v>
      </c>
      <c r="E73" s="24">
        <f t="array" ref="E73">((1-(E$6*(EXP(-E$4*E$5*$A73))))/E$5)-($A73/(E$5*E$3))</f>
        <v>1.5161921594979098</v>
      </c>
      <c r="F73" s="24">
        <f t="array" ref="F73">((1-(F$6*(EXP(-F$4*F$5*$A73))))/F$5)-($A73/(F$5*F$3))</f>
        <v>0.6502466516251787</v>
      </c>
      <c r="H73" s="23">
        <f t="shared" ref="H73:H136" si="7">LOG10(A73)</f>
        <v>1.8260748027008264</v>
      </c>
    </row>
    <row r="74" spans="1:8" x14ac:dyDescent="0.25">
      <c r="A74">
        <v>68</v>
      </c>
      <c r="B74" s="24">
        <f t="array" ref="B74">((1-(B$6*(EXP(-B$4*B$5*$A74))))/B$5)-($A74/(B$5*B$3))</f>
        <v>0.99779107224308117</v>
      </c>
      <c r="C74" s="24">
        <f t="array" ref="C74">((1-(C$6*(EXP(-C$4*C$5*$A74))))/C$5)-($A74/(C$5*C$3))</f>
        <v>0.81290672175378587</v>
      </c>
      <c r="D74" s="24">
        <f t="array" ref="D74">((1-(D$6*(EXP(-D$4*D$5*$A74))))/D$5)-($A74/(D$5*D$3))</f>
        <v>0.83395542509407106</v>
      </c>
      <c r="E74" s="24">
        <f t="array" ref="E74">((1-(E$6*(EXP(-E$4*E$5*$A74))))/E$5)-($A74/(E$5*E$3))</f>
        <v>1.5122471241385782</v>
      </c>
      <c r="F74" s="24">
        <f t="array" ref="F74">((1-(F$6*(EXP(-F$4*F$5*$A74))))/F$5)-($A74/(F$5*F$3))</f>
        <v>0.64857085321266317</v>
      </c>
      <c r="H74" s="23">
        <f t="shared" si="7"/>
        <v>1.8325089127062364</v>
      </c>
    </row>
    <row r="75" spans="1:8" x14ac:dyDescent="0.25">
      <c r="A75">
        <v>69</v>
      </c>
      <c r="B75" s="24">
        <f t="array" ref="B75">((1-(B$6*(EXP(-B$4*B$5*$A75))))/B$5)-($A75/(B$5*B$3))</f>
        <v>0.99571000872934734</v>
      </c>
      <c r="C75" s="24">
        <f t="array" ref="C75">((1-(C$6*(EXP(-C$4*C$5*$A75))))/C$5)-($A75/(C$5*C$3))</f>
        <v>0.81130733001102984</v>
      </c>
      <c r="D75" s="24">
        <f t="array" ref="D75">((1-(D$6*(EXP(-D$4*D$5*$A75))))/D$5)-($A75/(D$5*D$3))</f>
        <v>0.8322300677790766</v>
      </c>
      <c r="E75" s="24">
        <f t="array" ref="E75">((1-(E$6*(EXP(-E$4*E$5*$A75))))/E$5)-($A75/(E$5*E$3))</f>
        <v>1.5083018361489748</v>
      </c>
      <c r="F75" s="24">
        <f t="array" ref="F75">((1-(F$6*(EXP(-F$4*F$5*$A75))))/F$5)-($A75/(F$5*F$3))</f>
        <v>0.64689505480014375</v>
      </c>
      <c r="H75" s="23">
        <f t="shared" si="7"/>
        <v>1.8388490907372552</v>
      </c>
    </row>
    <row r="76" spans="1:8" x14ac:dyDescent="0.25">
      <c r="A76">
        <v>70</v>
      </c>
      <c r="B76" s="24">
        <f t="array" ref="B76">((1-(B$6*(EXP(-B$4*B$5*$A76))))/B$5)-($A76/(B$5*B$3))</f>
        <v>0.99362865798388889</v>
      </c>
      <c r="C76" s="24">
        <f t="array" ref="C76">((1-(C$6*(EXP(-C$4*C$5*$A76))))/C$5)-($A76/(C$5*C$3))</f>
        <v>0.80970793748417158</v>
      </c>
      <c r="D76" s="24">
        <f t="array" ref="D76">((1-(D$6*(EXP(-D$4*D$5*$A76))))/D$5)-($A76/(D$5*D$3))</f>
        <v>0.8305047104626081</v>
      </c>
      <c r="E76" s="24">
        <f t="array" ref="E76">((1-(E$6*(EXP(-E$4*E$5*$A76))))/E$5)-($A76/(E$5*E$3))</f>
        <v>1.5043563375204623</v>
      </c>
      <c r="F76" s="24">
        <f t="array" ref="F76">((1-(F$6*(EXP(-F$4*F$5*$A76))))/F$5)-($A76/(F$5*F$3))</f>
        <v>0.64521925638762179</v>
      </c>
      <c r="H76" s="23">
        <f t="shared" si="7"/>
        <v>1.8450980400142569</v>
      </c>
    </row>
    <row r="77" spans="1:8" x14ac:dyDescent="0.25">
      <c r="A77">
        <v>71</v>
      </c>
      <c r="B77" s="24">
        <f t="array" ref="B77">((1-(B$6*(EXP(-B$4*B$5*$A77))))/B$5)-($A77/(B$5*B$3))</f>
        <v>0.99154706458026032</v>
      </c>
      <c r="C77" s="24">
        <f t="array" ref="C77">((1-(C$6*(EXP(-C$4*C$5*$A77))))/C$5)-($A77/(C$5*C$3))</f>
        <v>0.80810854435525215</v>
      </c>
      <c r="D77" s="24">
        <f t="array" ref="D77">((1-(D$6*(EXP(-D$4*D$5*$A77))))/D$5)-($A77/(D$5*D$3))</f>
        <v>0.82877935314511642</v>
      </c>
      <c r="E77" s="24">
        <f t="array" ref="E77">((1-(E$6*(EXP(-E$4*E$5*$A77))))/E$5)-($A77/(E$5*E$3))</f>
        <v>1.50041066326474</v>
      </c>
      <c r="F77" s="24">
        <f t="array" ref="F77">((1-(F$6*(EXP(-F$4*F$5*$A77))))/F$5)-($A77/(F$5*F$3))</f>
        <v>0.64354345797509838</v>
      </c>
      <c r="H77" s="23">
        <f t="shared" si="7"/>
        <v>1.8512583487190752</v>
      </c>
    </row>
    <row r="78" spans="1:8" x14ac:dyDescent="0.25">
      <c r="A78">
        <v>72</v>
      </c>
      <c r="B78" s="24">
        <f t="array" ref="B78">((1-(B$6*(EXP(-B$4*B$5*$A78))))/B$5)-($A78/(B$5*B$3))</f>
        <v>0.98946526617494779</v>
      </c>
      <c r="C78" s="24">
        <f t="array" ref="C78">((1-(C$6*(EXP(-C$4*C$5*$A78))))/C$5)-($A78/(C$5*C$3))</f>
        <v>0.8065091507640495</v>
      </c>
      <c r="D78" s="24">
        <f t="array" ref="D78">((1-(D$6*(EXP(-D$4*D$5*$A78))))/D$5)-($A78/(D$5*D$3))</f>
        <v>0.82705399582691441</v>
      </c>
      <c r="E78" s="24">
        <f t="array" ref="E78">((1-(E$6*(EXP(-E$4*E$5*$A78))))/E$5)-($A78/(E$5*E$3))</f>
        <v>1.4964648425739773</v>
      </c>
      <c r="F78" s="24">
        <f t="array" ref="F78">((1-(F$6*(EXP(-F$4*F$5*$A78))))/F$5)-($A78/(F$5*F$3))</f>
        <v>0.64186765956257386</v>
      </c>
      <c r="H78" s="23">
        <f t="shared" si="7"/>
        <v>1.8573324964312685</v>
      </c>
    </row>
    <row r="79" spans="1:8" x14ac:dyDescent="0.25">
      <c r="A79">
        <v>73</v>
      </c>
      <c r="B79" s="24">
        <f t="array" ref="B79">((1-(B$6*(EXP(-B$4*B$5*$A79))))/B$5)-($A79/(B$5*B$3))</f>
        <v>0.98738329458078078</v>
      </c>
      <c r="C79" s="24">
        <f t="array" ref="C79">((1-(C$6*(EXP(-C$4*C$5*$A79))))/C$5)-($A79/(C$5*C$3))</f>
        <v>0.80490975681788957</v>
      </c>
      <c r="D79" s="24">
        <f t="array" ref="D79">((1-(D$6*(EXP(-D$4*D$5*$A79))))/D$5)-($A79/(D$5*D$3))</f>
        <v>0.82532863850821947</v>
      </c>
      <c r="E79" s="24">
        <f t="array" ref="E79">((1-(E$6*(EXP(-E$4*E$5*$A79))))/E$5)-($A79/(E$5*E$3))</f>
        <v>1.49251889978812</v>
      </c>
      <c r="F79" s="24">
        <f t="array" ref="F79">((1-(F$6*(EXP(-F$4*F$5*$A79))))/F$5)-($A79/(F$5*F$3))</f>
        <v>0.64019186115004889</v>
      </c>
      <c r="H79" s="23">
        <f t="shared" si="7"/>
        <v>1.8633228601204559</v>
      </c>
    </row>
    <row r="80" spans="1:8" x14ac:dyDescent="0.25">
      <c r="A80">
        <v>74</v>
      </c>
      <c r="B80" s="24">
        <f t="array" ref="B80">((1-(B$6*(EXP(-B$4*B$5*$A80))))/B$5)-($A80/(B$5*B$3))</f>
        <v>0.98530117667377026</v>
      </c>
      <c r="C80" s="24">
        <f t="array" ref="C80">((1-(C$6*(EXP(-C$4*C$5*$A80))))/C$5)-($A80/(C$5*C$3))</f>
        <v>0.80331036259918132</v>
      </c>
      <c r="D80" s="24">
        <f t="array" ref="D80">((1-(D$6*(EXP(-D$4*D$5*$A80))))/D$5)-($A80/(D$5*D$3))</f>
        <v>0.82360328118918225</v>
      </c>
      <c r="E80" s="24">
        <f t="array" ref="E80">((1-(E$6*(EXP(-E$4*E$5*$A80))))/E$5)-($A80/(E$5*E$3))</f>
        <v>1.4885728552014079</v>
      </c>
      <c r="F80" s="24">
        <f t="array" ref="F80">((1-(F$6*(EXP(-F$4*F$5*$A80))))/F$5)-($A80/(F$5*F$3))</f>
        <v>0.63851606273752348</v>
      </c>
      <c r="H80" s="23">
        <f t="shared" si="7"/>
        <v>1.8692317197309762</v>
      </c>
    </row>
    <row r="81" spans="1:8" x14ac:dyDescent="0.25">
      <c r="A81">
        <v>75</v>
      </c>
      <c r="B81" s="24">
        <f t="array" ref="B81">((1-(B$6*(EXP(-B$4*B$5*$A81))))/B$5)-($A81/(B$5*B$3))</f>
        <v>0.98321893515921999</v>
      </c>
      <c r="C81" s="24">
        <f t="array" ref="C81">((1-(C$6*(EXP(-C$4*C$5*$A81))))/C$5)-($A81/(C$5*C$3))</f>
        <v>0.80171096817120091</v>
      </c>
      <c r="D81" s="24">
        <f t="array" ref="D81">((1-(D$6*(EXP(-D$4*D$5*$A81))))/D$5)-($A81/(D$5*D$3))</f>
        <v>0.82187792386990743</v>
      </c>
      <c r="E81" s="24">
        <f t="array" ref="E81">((1-(E$6*(EXP(-E$4*E$5*$A81))))/E$5)-($A81/(E$5*E$3))</f>
        <v>1.4846267257348407</v>
      </c>
      <c r="F81" s="24">
        <f t="array" ref="F81">((1-(F$6*(EXP(-F$4*F$5*$A81))))/F$5)-($A81/(F$5*F$3))</f>
        <v>0.63684026432499774</v>
      </c>
      <c r="H81" s="23">
        <f t="shared" si="7"/>
        <v>1.8750612633917001</v>
      </c>
    </row>
    <row r="82" spans="1:8" x14ac:dyDescent="0.25">
      <c r="A82">
        <v>76</v>
      </c>
      <c r="B82" s="24">
        <f t="array" ref="B82">((1-(B$6*(EXP(-B$4*B$5*$A82))))/B$5)-($A82/(B$5*B$3))</f>
        <v>0.98113658921895075</v>
      </c>
      <c r="C82" s="24">
        <f t="array" ref="C82">((1-(C$6*(EXP(-C$4*C$5*$A82))))/C$5)-($A82/(C$5*C$3))</f>
        <v>0.80011157358253415</v>
      </c>
      <c r="D82" s="24">
        <f t="array" ref="D82">((1-(D$6*(EXP(-D$4*D$5*$A82))))/D$5)-($A82/(D$5*D$3))</f>
        <v>0.82015256655046764</v>
      </c>
      <c r="E82" s="24">
        <f t="array" ref="E82">((1-(E$6*(EXP(-E$4*E$5*$A82))))/E$5)-($A82/(E$5*E$3))</f>
        <v>1.4806805254968656</v>
      </c>
      <c r="F82" s="24">
        <f t="array" ref="F82">((1-(F$6*(EXP(-F$4*F$5*$A82))))/F$5)-($A82/(F$5*F$3))</f>
        <v>0.63516446591247189</v>
      </c>
      <c r="H82" s="23">
        <f t="shared" si="7"/>
        <v>1.8808135922807914</v>
      </c>
    </row>
    <row r="83" spans="1:8" x14ac:dyDescent="0.25">
      <c r="A83">
        <v>77</v>
      </c>
      <c r="B83" s="24">
        <f t="array" ref="B83">((1-(B$6*(EXP(-B$4*B$5*$A83))))/B$5)-($A83/(B$5*B$3))</f>
        <v>0.97905415505808635</v>
      </c>
      <c r="C83" s="24">
        <f t="array" ref="C83">((1-(C$6*(EXP(-C$4*C$5*$A83))))/C$5)-($A83/(C$5*C$3))</f>
        <v>0.79851217887048687</v>
      </c>
      <c r="D83" s="24">
        <f t="array" ref="D83">((1-(D$6*(EXP(-D$4*D$5*$A83))))/D$5)-($A83/(D$5*D$3))</f>
        <v>0.81842720923091339</v>
      </c>
      <c r="E83" s="24">
        <f t="array" ref="E83">((1-(E$6*(EXP(-E$4*E$5*$A83))))/E$5)-($A83/(E$5*E$3))</f>
        <v>1.47673426625087</v>
      </c>
      <c r="F83" s="24">
        <f t="array" ref="F83">((1-(F$6*(EXP(-F$4*F$5*$A83))))/F$5)-($A83/(F$5*F$3))</f>
        <v>0.63348866749994592</v>
      </c>
      <c r="H83" s="23">
        <f t="shared" si="7"/>
        <v>1.8864907251724818</v>
      </c>
    </row>
    <row r="84" spans="1:8" x14ac:dyDescent="0.25">
      <c r="A84">
        <v>78</v>
      </c>
      <c r="B84" s="24">
        <f t="array" ref="B84">((1-(B$6*(EXP(-B$4*B$5*$A84))))/B$5)-($A84/(B$5*B$3))</f>
        <v>0.97697164636698608</v>
      </c>
      <c r="C84" s="24">
        <f t="array" ref="C84">((1-(C$6*(EXP(-C$4*C$5*$A84))))/C$5)-($A84/(C$5*C$3))</f>
        <v>0.79691278406370358</v>
      </c>
      <c r="D84" s="24">
        <f t="array" ref="D84">((1-(D$6*(EXP(-D$4*D$5*$A84))))/D$5)-($A84/(D$5*D$3))</f>
        <v>0.81670185191127975</v>
      </c>
      <c r="E84" s="24">
        <f t="array" ref="E84">((1-(E$6*(EXP(-E$4*E$5*$A84))))/E$5)-($A84/(E$5*E$3))</f>
        <v>1.472787957804971</v>
      </c>
      <c r="F84" s="24">
        <f t="array" ref="F84">((1-(F$6*(EXP(-F$4*F$5*$A84))))/F$5)-($A84/(F$5*F$3))</f>
        <v>0.63181286908741985</v>
      </c>
      <c r="H84" s="23">
        <f t="shared" si="7"/>
        <v>1.8920946026904804</v>
      </c>
    </row>
    <row r="85" spans="1:8" x14ac:dyDescent="0.25">
      <c r="A85">
        <v>79</v>
      </c>
      <c r="B85" s="24">
        <f t="array" ref="B85">((1-(B$6*(EXP(-B$4*B$5*$A85))))/B$5)-($A85/(B$5*B$3))</f>
        <v>0.97488907471149489</v>
      </c>
      <c r="C85" s="24">
        <f t="array" ref="C85">((1-(C$6*(EXP(-C$4*C$5*$A85))))/C$5)-($A85/(C$5*C$3))</f>
        <v>0.79531338918417882</v>
      </c>
      <c r="D85" s="24">
        <f t="array" ref="D85">((1-(D$6*(EXP(-D$4*D$5*$A85))))/D$5)-($A85/(D$5*D$3))</f>
        <v>0.81497649459159083</v>
      </c>
      <c r="E85" s="24">
        <f t="array" ref="E85">((1-(E$6*(EXP(-E$4*E$5*$A85))))/E$5)-($A85/(E$5*E$3))</f>
        <v>1.468841608337013</v>
      </c>
      <c r="F85" s="24">
        <f t="array" ref="F85">((1-(F$6*(EXP(-F$4*F$5*$A85))))/F$5)-($A85/(F$5*F$3))</f>
        <v>0.63013707067489388</v>
      </c>
      <c r="H85" s="23">
        <f t="shared" si="7"/>
        <v>1.8976270912904414</v>
      </c>
    </row>
    <row r="86" spans="1:8" x14ac:dyDescent="0.25">
      <c r="A86">
        <v>80</v>
      </c>
      <c r="B86" s="24">
        <f t="array" ref="B86">((1-(B$6*(EXP(-B$4*B$5*$A86))))/B$5)-($A86/(B$5*B$3))</f>
        <v>0.97280644986263209</v>
      </c>
      <c r="C86" s="24">
        <f t="array" ref="C86">((1-(C$6*(EXP(-C$4*C$5*$A86))))/C$5)-($A86/(C$5*C$3))</f>
        <v>0.79371399424880074</v>
      </c>
      <c r="D86" s="24">
        <f t="array" ref="D86">((1-(D$6*(EXP(-D$4*D$5*$A86))))/D$5)-($A86/(D$5*D$3))</f>
        <v>0.81325113727186371</v>
      </c>
      <c r="E86" s="24">
        <f t="array" ref="E86">((1-(E$6*(EXP(-E$4*E$5*$A86))))/E$5)-($A86/(E$5*E$3))</f>
        <v>1.4648952246655458</v>
      </c>
      <c r="F86" s="24">
        <f t="array" ref="F86">((1-(F$6*(EXP(-F$4*F$5*$A86))))/F$5)-($A86/(F$5*F$3))</f>
        <v>0.62846127226236781</v>
      </c>
      <c r="H86" s="23">
        <f t="shared" si="7"/>
        <v>1.9030899869919435</v>
      </c>
    </row>
    <row r="87" spans="1:8" x14ac:dyDescent="0.25">
      <c r="A87">
        <v>81</v>
      </c>
      <c r="B87" s="24">
        <f t="array" ref="B87">((1-(B$6*(EXP(-B$4*B$5*$A87))))/B$5)-($A87/(B$5*B$3))</f>
        <v>0.9707237800751185</v>
      </c>
      <c r="C87" s="24">
        <f t="array" ref="C87">((1-(C$6*(EXP(-C$4*C$5*$A87))))/C$5)-($A87/(C$5*C$3))</f>
        <v>0.79211459927053629</v>
      </c>
      <c r="D87" s="24">
        <f t="array" ref="D87">((1-(D$6*(EXP(-D$4*D$5*$A87))))/D$5)-($A87/(D$5*D$3))</f>
        <v>0.81152577995211006</v>
      </c>
      <c r="E87" s="24">
        <f t="array" ref="E87">((1-(E$6*(EXP(-E$4*E$5*$A87))))/E$5)-($A87/(E$5*E$3))</f>
        <v>1.4609488124757628</v>
      </c>
      <c r="F87" s="24">
        <f t="array" ref="F87">((1-(F$6*(EXP(-F$4*F$5*$A87))))/F$5)-($A87/(F$5*F$3))</f>
        <v>0.62678547384984173</v>
      </c>
      <c r="H87" s="23">
        <f t="shared" si="7"/>
        <v>1.9084850188786497</v>
      </c>
    </row>
    <row r="88" spans="1:8" x14ac:dyDescent="0.25">
      <c r="A88">
        <v>82</v>
      </c>
      <c r="B88" s="24">
        <f t="array" ref="B88">((1-(B$6*(EXP(-B$4*B$5*$A88))))/B$5)-($A88/(B$5*B$3))</f>
        <v>0.9686410723226806</v>
      </c>
      <c r="C88" s="24">
        <f t="array" ref="C88">((1-(C$6*(EXP(-C$4*C$5*$A88))))/C$5)-($A88/(C$5*C$3))</f>
        <v>0.79051520425934241</v>
      </c>
      <c r="D88" s="24">
        <f t="array" ref="D88">((1-(D$6*(EXP(-D$4*D$5*$A88))))/D$5)-($A88/(D$5*D$3))</f>
        <v>0.80980042263233787</v>
      </c>
      <c r="E88" s="24">
        <f t="array" ref="E88">((1-(E$6*(EXP(-E$4*E$5*$A88))))/E$5)-($A88/(E$5*E$3))</f>
        <v>1.4570023765078841</v>
      </c>
      <c r="F88" s="24">
        <f t="array" ref="F88">((1-(F$6*(EXP(-F$4*F$5*$A88))))/F$5)-($A88/(F$5*F$3))</f>
        <v>0.62510967543731566</v>
      </c>
      <c r="H88" s="23">
        <f t="shared" si="7"/>
        <v>1.9138138523837167</v>
      </c>
    </row>
    <row r="89" spans="1:8" x14ac:dyDescent="0.25">
      <c r="A89">
        <v>83</v>
      </c>
      <c r="B89" s="24">
        <f t="array" ref="B89">((1-(B$6*(EXP(-B$4*B$5*$A89))))/B$5)-($A89/(B$5*B$3))</f>
        <v>0.96655833249683887</v>
      </c>
      <c r="C89" s="24">
        <f t="array" ref="C89">((1-(C$6*(EXP(-C$4*C$5*$A89))))/C$5)-($A89/(C$5*C$3))</f>
        <v>0.78891580922286408</v>
      </c>
      <c r="D89" s="24">
        <f t="array" ref="D89">((1-(D$6*(EXP(-D$4*D$5*$A89))))/D$5)-($A89/(D$5*D$3))</f>
        <v>0.80807506531255302</v>
      </c>
      <c r="E89" s="24">
        <f t="array" ref="E89">((1-(E$6*(EXP(-E$4*E$5*$A89))))/E$5)-($A89/(E$5*E$3))</f>
        <v>1.4530559207142251</v>
      </c>
      <c r="F89" s="24">
        <f t="array" ref="F89">((1-(F$6*(EXP(-F$4*F$5*$A89))))/F$5)-($A89/(F$5*F$3))</f>
        <v>0.62343387702478958</v>
      </c>
      <c r="H89" s="23">
        <f t="shared" si="7"/>
        <v>1.919078092376074</v>
      </c>
    </row>
    <row r="90" spans="1:8" x14ac:dyDescent="0.25">
      <c r="A90">
        <v>84</v>
      </c>
      <c r="B90" s="24">
        <f t="array" ref="B90">((1-(B$6*(EXP(-B$4*B$5*$A90))))/B$5)-($A90/(B$5*B$3))</f>
        <v>0.96447556557484881</v>
      </c>
      <c r="C90" s="24">
        <f t="array" ref="C90">((1-(C$6*(EXP(-C$4*C$5*$A90))))/C$5)-($A90/(C$5*C$3))</f>
        <v>0.78731641416697151</v>
      </c>
      <c r="D90" s="24">
        <f t="array" ref="D90">((1-(D$6*(EXP(-D$4*D$5*$A90))))/D$5)-($A90/(D$5*D$3))</f>
        <v>0.80634970799275907</v>
      </c>
      <c r="E90" s="24">
        <f t="array" ref="E90">((1-(E$6*(EXP(-E$4*E$5*$A90))))/E$5)-($A90/(E$5*E$3))</f>
        <v>1.4491094483901612</v>
      </c>
      <c r="F90" s="24">
        <f t="array" ref="F90">((1-(F$6*(EXP(-F$4*F$5*$A90))))/F$5)-($A90/(F$5*F$3))</f>
        <v>0.6217580786122634</v>
      </c>
      <c r="H90" s="23">
        <f t="shared" si="7"/>
        <v>1.9242792860618816</v>
      </c>
    </row>
    <row r="91" spans="1:8" x14ac:dyDescent="0.25">
      <c r="A91">
        <v>85</v>
      </c>
      <c r="B91" s="24">
        <f t="array" ref="B91">((1-(B$6*(EXP(-B$4*B$5*$A91))))/B$5)-($A91/(B$5*B$3))</f>
        <v>0.962392775761579</v>
      </c>
      <c r="C91" s="24">
        <f t="array" ref="C91">((1-(C$6*(EXP(-C$4*C$5*$A91))))/C$5)-($A91/(C$5*C$3))</f>
        <v>0.78571701909617198</v>
      </c>
      <c r="D91" s="24">
        <f t="array" ref="D91">((1-(D$6*(EXP(-D$4*D$5*$A91))))/D$5)-($A91/(D$5*D$3))</f>
        <v>0.80462435067295912</v>
      </c>
      <c r="E91" s="24">
        <f t="array" ref="E91">((1-(E$6*(EXP(-E$4*E$5*$A91))))/E$5)-($A91/(E$5*E$3))</f>
        <v>1.4451629622833215</v>
      </c>
      <c r="F91" s="24">
        <f t="array" ref="F91">((1-(F$6*(EXP(-F$4*F$5*$A91))))/F$5)-($A91/(F$5*F$3))</f>
        <v>0.62008228019973732</v>
      </c>
      <c r="H91" s="23">
        <f t="shared" si="7"/>
        <v>1.9294189257142926</v>
      </c>
    </row>
    <row r="92" spans="1:8" x14ac:dyDescent="0.25">
      <c r="A92">
        <v>86</v>
      </c>
      <c r="B92" s="24">
        <f t="array" ref="B92">((1-(B$6*(EXP(-B$4*B$5*$A92))))/B$5)-($A92/(B$5*B$3))</f>
        <v>0.96030996660937284</v>
      </c>
      <c r="C92" s="24">
        <f t="array" ref="C92">((1-(C$6*(EXP(-C$4*C$5*$A92))))/C$5)-($A92/(C$5*C$3))</f>
        <v>0.78411762401392648</v>
      </c>
      <c r="D92" s="24">
        <f t="array" ref="D92">((1-(D$6*(EXP(-D$4*D$5*$A92))))/D$5)-($A92/(D$5*D$3))</f>
        <v>0.80289899335315473</v>
      </c>
      <c r="E92" s="24">
        <f t="array" ref="E92">((1-(E$6*(EXP(-E$4*E$5*$A92))))/E$5)-($A92/(E$5*E$3))</f>
        <v>1.4412164646846328</v>
      </c>
      <c r="F92" s="24">
        <f t="array" ref="F92">((1-(F$6*(EXP(-F$4*F$5*$A92))))/F$5)-($A92/(F$5*F$3))</f>
        <v>0.61840648178721125</v>
      </c>
      <c r="H92" s="23">
        <f t="shared" si="7"/>
        <v>1.9344984512435677</v>
      </c>
    </row>
    <row r="93" spans="1:8" x14ac:dyDescent="0.25">
      <c r="A93">
        <v>87</v>
      </c>
      <c r="B93" s="24">
        <f t="array" ref="B93">((1-(B$6*(EXP(-B$4*B$5*$A93))))/B$5)-($A93/(B$5*B$3))</f>
        <v>0.95822714111930951</v>
      </c>
      <c r="C93" s="24">
        <f t="array" ref="C93">((1-(C$6*(EXP(-C$4*C$5*$A93))))/C$5)-($A93/(C$5*C$3))</f>
        <v>0.78251822892289202</v>
      </c>
      <c r="D93" s="24">
        <f t="array" ref="D93">((1-(D$6*(EXP(-D$4*D$5*$A93))))/D$5)-($A93/(D$5*D$3))</f>
        <v>0.80117363603334746</v>
      </c>
      <c r="E93" s="24">
        <f t="array" ref="E93">((1-(E$6*(EXP(-E$4*E$5*$A93))))/E$5)-($A93/(E$5*E$3))</f>
        <v>1.4372699575042323</v>
      </c>
      <c r="F93" s="24">
        <f t="array" ref="F93">((1-(F$6*(EXP(-F$4*F$5*$A93))))/F$5)-($A93/(F$5*F$3))</f>
        <v>0.61673068337468506</v>
      </c>
      <c r="H93" s="23">
        <f t="shared" si="7"/>
        <v>1.9395192526186185</v>
      </c>
    </row>
    <row r="94" spans="1:8" x14ac:dyDescent="0.25">
      <c r="A94">
        <v>88</v>
      </c>
      <c r="B94" s="24">
        <f t="array" ref="B94">((1-(B$6*(EXP(-B$4*B$5*$A94))))/B$5)-($A94/(B$5*B$3))</f>
        <v>0.95614430182675059</v>
      </c>
      <c r="C94" s="24">
        <f t="array" ref="C94">((1-(C$6*(EXP(-C$4*C$5*$A94))))/C$5)-($A94/(C$5*C$3))</f>
        <v>0.7809188338251094</v>
      </c>
      <c r="D94" s="24">
        <f t="array" ref="D94">((1-(D$6*(EXP(-D$4*D$5*$A94))))/D$5)-($A94/(D$5*D$3))</f>
        <v>0.79944827871353807</v>
      </c>
      <c r="E94" s="24">
        <f t="array" ref="E94">((1-(E$6*(EXP(-E$4*E$5*$A94))))/E$5)-($A94/(E$5*E$3))</f>
        <v>1.4333234423347601</v>
      </c>
      <c r="F94" s="24">
        <f t="array" ref="F94">((1-(F$6*(EXP(-F$4*F$5*$A94))))/F$5)-($A94/(F$5*F$3))</f>
        <v>0.61505488496215899</v>
      </c>
      <c r="H94" s="23">
        <f t="shared" si="7"/>
        <v>1.9444826721501687</v>
      </c>
    </row>
    <row r="95" spans="1:8" x14ac:dyDescent="0.25">
      <c r="A95">
        <v>89</v>
      </c>
      <c r="B95" s="24">
        <f t="array" ref="B95">((1-(B$6*(EXP(-B$4*B$5*$A95))))/B$5)-($A95/(B$5*B$3))</f>
        <v>0.95406145087361272</v>
      </c>
      <c r="C95" s="24">
        <f t="array" ref="C95">((1-(C$6*(EXP(-C$4*C$5*$A95))))/C$5)-($A95/(C$5*C$3))</f>
        <v>0.77931943872214537</v>
      </c>
      <c r="D95" s="24">
        <f t="array" ref="D95">((1-(D$6*(EXP(-D$4*D$5*$A95))))/D$5)-($A95/(D$5*D$3))</f>
        <v>0.79772292139372736</v>
      </c>
      <c r="E95" s="24">
        <f t="array" ref="E95">((1-(E$6*(EXP(-E$4*E$5*$A95))))/E$5)-($A95/(E$5*E$3))</f>
        <v>1.4293769205041329</v>
      </c>
      <c r="F95" s="24">
        <f t="array" ref="F95">((1-(F$6*(EXP(-F$4*F$5*$A95))))/F$5)-($A95/(F$5*F$3))</f>
        <v>0.61337908654963291</v>
      </c>
      <c r="H95" s="23">
        <f t="shared" si="7"/>
        <v>1.9493900066449128</v>
      </c>
    </row>
    <row r="96" spans="1:8" x14ac:dyDescent="0.25">
      <c r="A96">
        <v>90</v>
      </c>
      <c r="B96" s="24">
        <f t="array" ref="B96">((1-(B$6*(EXP(-B$4*B$5*$A96))))/B$5)-($A96/(B$5*B$3))</f>
        <v>0.95197859006942276</v>
      </c>
      <c r="C96" s="24">
        <f t="array" ref="C96">((1-(C$6*(EXP(-C$4*C$5*$A96))))/C$5)-($A96/(C$5*C$3))</f>
        <v>0.77772004361520275</v>
      </c>
      <c r="D96" s="24">
        <f t="array" ref="D96">((1-(D$6*(EXP(-D$4*D$5*$A96))))/D$5)-($A96/(D$5*D$3))</f>
        <v>0.79599756407391564</v>
      </c>
      <c r="E96" s="24">
        <f t="array" ref="E96">((1-(E$6*(EXP(-E$4*E$5*$A96))))/E$5)-($A96/(E$5*E$3))</f>
        <v>1.4254303931195458</v>
      </c>
      <c r="F96" s="24">
        <f t="array" ref="F96">((1-(F$6*(EXP(-F$4*F$5*$A96))))/F$5)-($A96/(F$5*F$3))</f>
        <v>0.61170328813710673</v>
      </c>
      <c r="H96" s="23">
        <f t="shared" si="7"/>
        <v>1.954242509439325</v>
      </c>
    </row>
    <row r="97" spans="1:8" x14ac:dyDescent="0.25">
      <c r="A97">
        <v>91</v>
      </c>
      <c r="B97" s="24">
        <f t="array" ref="B97">((1-(B$6*(EXP(-B$4*B$5*$A97))))/B$5)-($A97/(B$5*B$3))</f>
        <v>0.94989572094289876</v>
      </c>
      <c r="C97" s="24">
        <f t="array" ref="C97">((1-(C$6*(EXP(-C$4*C$5*$A97))))/C$5)-($A97/(C$5*C$3))</f>
        <v>0.77612064850520524</v>
      </c>
      <c r="D97" s="24">
        <f t="array" ref="D97">((1-(D$6*(EXP(-D$4*D$5*$A97))))/D$5)-($A97/(D$5*D$3))</f>
        <v>0.79427220675410315</v>
      </c>
      <c r="E97" s="24">
        <f t="array" ref="E97">((1-(E$6*(EXP(-E$4*E$5*$A97))))/E$5)-($A97/(E$5*E$3))</f>
        <v>1.4214838611041603</v>
      </c>
      <c r="F97" s="24">
        <f t="array" ref="F97">((1-(F$6*(EXP(-F$4*F$5*$A97))))/F$5)-($A97/(F$5*F$3))</f>
        <v>0.61002748972458065</v>
      </c>
      <c r="H97" s="23">
        <f t="shared" si="7"/>
        <v>1.9590413923210936</v>
      </c>
    </row>
    <row r="98" spans="1:8" x14ac:dyDescent="0.25">
      <c r="A98">
        <v>92</v>
      </c>
      <c r="B98" s="24">
        <f t="array" ref="B98">((1-(B$6*(EXP(-B$4*B$5*$A98))))/B$5)-($A98/(B$5*B$3))</f>
        <v>0.94781284478552741</v>
      </c>
      <c r="C98" s="24">
        <f t="array" ref="C98">((1-(C$6*(EXP(-C$4*C$5*$A98))))/C$5)-($A98/(C$5*C$3))</f>
        <v>0.77452125339286204</v>
      </c>
      <c r="D98" s="24">
        <f t="array" ref="D98">((1-(D$6*(EXP(-D$4*D$5*$A98))))/D$5)-($A98/(D$5*D$3))</f>
        <v>0.79254684943429021</v>
      </c>
      <c r="E98" s="24">
        <f t="array" ref="E98">((1-(E$6*(EXP(-E$4*E$5*$A98))))/E$5)-($A98/(E$5*E$3))</f>
        <v>1.417537325227691</v>
      </c>
      <c r="F98" s="24">
        <f t="array" ref="F98">((1-(F$6*(EXP(-F$4*F$5*$A98))))/F$5)-($A98/(F$5*F$3))</f>
        <v>0.60835169131205458</v>
      </c>
      <c r="H98" s="23">
        <f t="shared" si="7"/>
        <v>1.9637878273455553</v>
      </c>
    </row>
    <row r="99" spans="1:8" x14ac:dyDescent="0.25">
      <c r="A99">
        <v>93</v>
      </c>
      <c r="B99" s="24">
        <f t="array" ref="B99">((1-(B$6*(EXP(-B$4*B$5*$A99))))/B$5)-($A99/(B$5*B$3))</f>
        <v>0.94572996268837906</v>
      </c>
      <c r="C99" s="24">
        <f t="array" ref="C99">((1-(C$6*(EXP(-C$4*C$5*$A99))))/C$5)-($A99/(C$5*C$3))</f>
        <v>0.77292185827871784</v>
      </c>
      <c r="D99" s="24">
        <f t="array" ref="D99">((1-(D$6*(EXP(-D$4*D$5*$A99))))/D$5)-($A99/(D$5*D$3))</f>
        <v>0.79082149211447694</v>
      </c>
      <c r="E99" s="24">
        <f t="array" ref="E99">((1-(E$6*(EXP(-E$4*E$5*$A99))))/E$5)-($A99/(E$5*E$3))</f>
        <v>1.4135907861319152</v>
      </c>
      <c r="F99" s="24">
        <f t="array" ref="F99">((1-(F$6*(EXP(-F$4*F$5*$A99))))/F$5)-($A99/(F$5*F$3))</f>
        <v>0.60667589289952839</v>
      </c>
      <c r="H99" s="23">
        <f t="shared" si="7"/>
        <v>1.968482948553935</v>
      </c>
    </row>
    <row r="100" spans="1:8" x14ac:dyDescent="0.25">
      <c r="A100">
        <v>94</v>
      </c>
      <c r="B100" s="24">
        <f t="array" ref="B100">((1-(B$6*(EXP(-B$4*B$5*$A100))))/B$5)-($A100/(B$5*B$3))</f>
        <v>0.94364707557320715</v>
      </c>
      <c r="C100" s="24">
        <f t="array" ref="C100">((1-(C$6*(EXP(-C$4*C$5*$A100))))/C$5)-($A100/(C$5*C$3))</f>
        <v>0.77132246316319064</v>
      </c>
      <c r="D100" s="24">
        <f t="array" ref="D100">((1-(D$6*(EXP(-D$4*D$5*$A100))))/D$5)-($A100/(D$5*D$3))</f>
        <v>0.78909613479466345</v>
      </c>
      <c r="E100" s="24">
        <f t="array" ref="E100">((1-(E$6*(EXP(-E$4*E$5*$A100))))/E$5)-($A100/(E$5*E$3))</f>
        <v>1.4096442443519355</v>
      </c>
      <c r="F100" s="24">
        <f t="array" ref="F100">((1-(F$6*(EXP(-F$4*F$5*$A100))))/F$5)-($A100/(F$5*F$3))</f>
        <v>0.60500009448700232</v>
      </c>
      <c r="H100" s="23">
        <f t="shared" si="7"/>
        <v>1.9731278535996986</v>
      </c>
    </row>
    <row r="101" spans="1:8" x14ac:dyDescent="0.25">
      <c r="A101">
        <v>95</v>
      </c>
      <c r="B101" s="24">
        <f t="array" ref="B101">((1-(B$6*(EXP(-B$4*B$5*$A101))))/B$5)-($A101/(B$5*B$3))</f>
        <v>0.94156418421872523</v>
      </c>
      <c r="C101" s="24">
        <f t="array" ref="C101">((1-(C$6*(EXP(-C$4*C$5*$A101))))/C$5)-($A101/(C$5*C$3))</f>
        <v>0.76972306804660162</v>
      </c>
      <c r="D101" s="24">
        <f t="array" ref="D101">((1-(D$6*(EXP(-D$4*D$5*$A101))))/D$5)-($A101/(D$5*D$3))</f>
        <v>0.78737077747484974</v>
      </c>
      <c r="E101" s="24">
        <f t="array" ref="E101">((1-(E$6*(EXP(-E$4*E$5*$A101))))/E$5)-($A101/(E$5*E$3))</f>
        <v>1.4056977003339108</v>
      </c>
      <c r="F101" s="24">
        <f t="array" ref="F101">((1-(F$6*(EXP(-F$4*F$5*$A101))))/F$5)-($A101/(F$5*F$3))</f>
        <v>0.60332429607447624</v>
      </c>
      <c r="H101" s="23">
        <f t="shared" si="7"/>
        <v>1.9777236052888478</v>
      </c>
    </row>
    <row r="102" spans="1:8" x14ac:dyDescent="0.25">
      <c r="A102">
        <v>96</v>
      </c>
      <c r="B102" s="24">
        <f t="array" ref="B102">((1-(B$6*(EXP(-B$4*B$5*$A102))))/B$5)-($A102/(B$5*B$3))</f>
        <v>0.93948128928280339</v>
      </c>
      <c r="C102" s="24">
        <f t="array" ref="C102">((1-(C$6*(EXP(-C$4*C$5*$A102))))/C$5)-($A102/(C$5*C$3))</f>
        <v>0.76812367292919725</v>
      </c>
      <c r="D102" s="24">
        <f t="array" ref="D102">((1-(D$6*(EXP(-D$4*D$5*$A102))))/D$5)-($A102/(D$5*D$3))</f>
        <v>0.78564542015503602</v>
      </c>
      <c r="E102" s="24">
        <f t="array" ref="E102">((1-(E$6*(EXP(-E$4*E$5*$A102))))/E$5)-($A102/(E$5*E$3))</f>
        <v>1.4017511544498418</v>
      </c>
      <c r="F102" s="24">
        <f t="array" ref="F102">((1-(F$6*(EXP(-F$4*F$5*$A102))))/F$5)-($A102/(F$5*F$3))</f>
        <v>0.60164849766195005</v>
      </c>
      <c r="H102" s="23">
        <f t="shared" si="7"/>
        <v>1.9822712330395684</v>
      </c>
    </row>
    <row r="103" spans="1:8" x14ac:dyDescent="0.25">
      <c r="A103">
        <v>97</v>
      </c>
      <c r="B103" s="24">
        <f t="array" ref="B103">((1-(B$6*(EXP(-B$4*B$5*$A103))))/B$5)-($A103/(B$5*B$3))</f>
        <v>0.93739839132122083</v>
      </c>
      <c r="C103" s="24">
        <f t="array" ref="C103">((1-(C$6*(EXP(-C$4*C$5*$A103))))/C$5)-($A103/(C$5*C$3))</f>
        <v>0.76652427781116694</v>
      </c>
      <c r="D103" s="24">
        <f t="array" ref="D103">((1-(D$6*(EXP(-D$4*D$5*$A103))))/D$5)-($A103/(D$5*D$3))</f>
        <v>0.78392006283522209</v>
      </c>
      <c r="E103" s="24">
        <f t="array" ref="E103">((1-(E$6*(EXP(-E$4*E$5*$A103))))/E$5)-($A103/(E$5*E$3))</f>
        <v>1.3978046070098959</v>
      </c>
      <c r="F103" s="24">
        <f t="array" ref="F103">((1-(F$6*(EXP(-F$4*F$5*$A103))))/F$5)-($A103/(F$5*F$3))</f>
        <v>0.59997269924942398</v>
      </c>
      <c r="H103" s="23">
        <f t="shared" si="7"/>
        <v>1.9867717342662448</v>
      </c>
    </row>
    <row r="104" spans="1:8" x14ac:dyDescent="0.25">
      <c r="A104">
        <v>98</v>
      </c>
      <c r="B104" s="24">
        <f t="array" ref="B104">((1-(B$6*(EXP(-B$4*B$5*$A104))))/B$5)-($A104/(B$5*B$3))</f>
        <v>0.93531549080350951</v>
      </c>
      <c r="C104" s="24">
        <f t="array" ref="C104">((1-(C$6*(EXP(-C$4*C$5*$A104))))/C$5)-($A104/(C$5*C$3))</f>
        <v>0.76492488269265579</v>
      </c>
      <c r="D104" s="24">
        <f t="array" ref="D104">((1-(D$6*(EXP(-D$4*D$5*$A104))))/D$5)-($A104/(D$5*D$3))</f>
        <v>0.78219470551540815</v>
      </c>
      <c r="E104" s="24">
        <f t="array" ref="E104">((1-(E$6*(EXP(-E$4*E$5*$A104))))/E$5)-($A104/(E$5*E$3))</f>
        <v>1.3938580582726861</v>
      </c>
      <c r="F104" s="24">
        <f t="array" ref="F104">((1-(F$6*(EXP(-F$4*F$5*$A104))))/F$5)-($A104/(F$5*F$3))</f>
        <v>0.5982969008368979</v>
      </c>
      <c r="H104" s="23">
        <f t="shared" si="7"/>
        <v>1.9912260756924949</v>
      </c>
    </row>
    <row r="105" spans="1:8" x14ac:dyDescent="0.25">
      <c r="A105">
        <v>99</v>
      </c>
      <c r="B105" s="24">
        <f t="array" ref="B105">((1-(B$6*(EXP(-B$4*B$5*$A105))))/B$5)-($A105/(B$5*B$3))</f>
        <v>0.93323258812633791</v>
      </c>
      <c r="C105" s="24">
        <f t="array" ref="C105">((1-(C$6*(EXP(-C$4*C$5*$A105))))/C$5)-($A105/(C$5*C$3))</f>
        <v>0.76332548757377561</v>
      </c>
      <c r="D105" s="24">
        <f t="array" ref="D105">((1-(D$6*(EXP(-D$4*D$5*$A105))))/D$5)-($A105/(D$5*D$3))</f>
        <v>0.78046934819559421</v>
      </c>
      <c r="E105" s="24">
        <f t="array" ref="E105">((1-(E$6*(EXP(-E$4*E$5*$A105))))/E$5)-($A105/(E$5*E$3))</f>
        <v>1.3899115084538392</v>
      </c>
      <c r="F105" s="24">
        <f t="array" ref="F105">((1-(F$6*(EXP(-F$4*F$5*$A105))))/F$5)-($A105/(F$5*F$3))</f>
        <v>0.59662110242437172</v>
      </c>
      <c r="H105" s="23">
        <f t="shared" si="7"/>
        <v>1.9956351945975499</v>
      </c>
    </row>
    <row r="106" spans="1:8" x14ac:dyDescent="0.25">
      <c r="A106">
        <v>100</v>
      </c>
      <c r="B106" s="24">
        <f t="array" ref="B106">((1-(B$6*(EXP(-B$4*B$5*$A106))))/B$5)-($A106/(B$5*B$3))</f>
        <v>0.93114968362481787</v>
      </c>
      <c r="C106" s="24">
        <f t="array" ref="C106">((1-(C$6*(EXP(-C$4*C$5*$A106))))/C$5)-($A106/(C$5*C$3))</f>
        <v>0.76172609245461209</v>
      </c>
      <c r="D106" s="24">
        <f t="array" ref="D106">((1-(D$6*(EXP(-D$4*D$5*$A106))))/D$5)-($A106/(D$5*D$3))</f>
        <v>0.77874399087578028</v>
      </c>
      <c r="E106" s="24">
        <f t="array" ref="E106">((1-(E$6*(EXP(-E$4*E$5*$A106))))/E$5)-($A106/(E$5*E$3))</f>
        <v>1.385964957733141</v>
      </c>
      <c r="F106" s="24">
        <f t="array" ref="F106">((1-(F$6*(EXP(-F$4*F$5*$A106))))/F$5)-($A106/(F$5*F$3))</f>
        <v>0.59494530401184564</v>
      </c>
      <c r="H106" s="23">
        <f t="shared" si="7"/>
        <v>2</v>
      </c>
    </row>
    <row r="107" spans="1:8" x14ac:dyDescent="0.25">
      <c r="A107">
        <v>101</v>
      </c>
      <c r="B107" s="24">
        <f t="array" ref="B107">((1-(B$6*(EXP(-B$4*B$5*$A107))))/B$5)-($A107/(B$5*B$3))</f>
        <v>0.92906677758205825</v>
      </c>
      <c r="C107" s="24">
        <f t="array" ref="C107">((1-(C$6*(EXP(-C$4*C$5*$A107))))/C$5)-($A107/(C$5*C$3))</f>
        <v>0.76012669733523086</v>
      </c>
      <c r="D107" s="24">
        <f t="array" ref="D107">((1-(D$6*(EXP(-D$4*D$5*$A107))))/D$5)-($A107/(D$5*D$3))</f>
        <v>0.77701863355596623</v>
      </c>
      <c r="E107" s="24">
        <f t="array" ref="E107">((1-(E$6*(EXP(-E$4*E$5*$A107))))/E$5)-($A107/(E$5*E$3))</f>
        <v>1.3820184062604948</v>
      </c>
      <c r="F107" s="24">
        <f t="array" ref="F107">((1-(F$6*(EXP(-F$4*F$5*$A107))))/F$5)-($A107/(F$5*F$3))</f>
        <v>0.59326950559931957</v>
      </c>
      <c r="H107" s="23">
        <f t="shared" si="7"/>
        <v>2.0043213737826426</v>
      </c>
    </row>
    <row r="108" spans="1:8" x14ac:dyDescent="0.25">
      <c r="A108">
        <v>102</v>
      </c>
      <c r="B108" s="24">
        <f t="array" ref="B108">((1-(B$6*(EXP(-B$4*B$5*$A108))))/B$5)-($A108/(B$5*B$3))</f>
        <v>0.92698387023723317</v>
      </c>
      <c r="C108" s="24">
        <f t="array" ref="C108">((1-(C$6*(EXP(-C$4*C$5*$A108))))/C$5)-($A108/(C$5*C$3))</f>
        <v>0.75852730221568254</v>
      </c>
      <c r="D108" s="24">
        <f t="array" ref="D108">((1-(D$6*(EXP(-D$4*D$5*$A108))))/D$5)-($A108/(D$5*D$3))</f>
        <v>0.77529327623615218</v>
      </c>
      <c r="E108" s="24">
        <f t="array" ref="E108">((1-(E$6*(EXP(-E$4*E$5*$A108))))/E$5)-($A108/(E$5*E$3))</f>
        <v>1.3780718541608863</v>
      </c>
      <c r="F108" s="24">
        <f t="array" ref="F108">((1-(F$6*(EXP(-F$4*F$5*$A108))))/F$5)-($A108/(F$5*F$3))</f>
        <v>0.59159370718679338</v>
      </c>
      <c r="H108" s="23">
        <f t="shared" si="7"/>
        <v>2.0086001717619175</v>
      </c>
    </row>
    <row r="109" spans="1:8" x14ac:dyDescent="0.25">
      <c r="A109">
        <v>103</v>
      </c>
      <c r="B109" s="24">
        <f t="array" ref="B109">((1-(B$6*(EXP(-B$4*B$5*$A109))))/B$5)-($A109/(B$5*B$3))</f>
        <v>0.92490096179240144</v>
      </c>
      <c r="C109" s="24">
        <f t="array" ref="C109">((1-(C$6*(EXP(-C$4*C$5*$A109))))/C$5)-($A109/(C$5*C$3))</f>
        <v>0.75692790709600599</v>
      </c>
      <c r="D109" s="24">
        <f t="array" ref="D109">((1-(D$6*(EXP(-D$4*D$5*$A109))))/D$5)-($A109/(D$5*D$3))</f>
        <v>0.77356791891633825</v>
      </c>
      <c r="E109" s="24">
        <f t="array" ref="E109">((1-(E$6*(EXP(-E$4*E$5*$A109))))/E$5)-($A109/(E$5*E$3))</f>
        <v>1.3741253015385275</v>
      </c>
      <c r="F109" s="24">
        <f t="array" ref="F109">((1-(F$6*(EXP(-F$4*F$5*$A109))))/F$5)-($A109/(F$5*F$3))</f>
        <v>0.58991790877426731</v>
      </c>
      <c r="H109" s="23">
        <f t="shared" si="7"/>
        <v>2.012837224705172</v>
      </c>
    </row>
    <row r="110" spans="1:8" x14ac:dyDescent="0.25">
      <c r="A110">
        <v>104</v>
      </c>
      <c r="B110" s="24">
        <f t="array" ref="B110">((1-(B$6*(EXP(-B$4*B$5*$A110))))/B$5)-($A110/(B$5*B$3))</f>
        <v>0.92281805241826609</v>
      </c>
      <c r="C110" s="24">
        <f t="array" ref="C110">((1-(C$6*(EXP(-C$4*C$5*$A110))))/C$5)-($A110/(C$5*C$3))</f>
        <v>0.75532851197623085</v>
      </c>
      <c r="D110" s="24">
        <f t="array" ref="D110">((1-(D$6*(EXP(-D$4*D$5*$A110))))/D$5)-($A110/(D$5*D$3))</f>
        <v>0.77184256159652431</v>
      </c>
      <c r="E110" s="24">
        <f t="array" ref="E110">((1-(E$6*(EXP(-E$4*E$5*$A110))))/E$5)-($A110/(E$5*E$3))</f>
        <v>1.3701787484803081</v>
      </c>
      <c r="F110" s="24">
        <f t="array" ref="F110">((1-(F$6*(EXP(-F$4*F$5*$A110))))/F$5)-($A110/(F$5*F$3))</f>
        <v>0.58824211036174123</v>
      </c>
      <c r="H110" s="23">
        <f t="shared" si="7"/>
        <v>2.0170333392987803</v>
      </c>
    </row>
    <row r="111" spans="1:8" x14ac:dyDescent="0.25">
      <c r="A111">
        <v>105</v>
      </c>
      <c r="B111" s="24">
        <f t="array" ref="B111">((1-(B$6*(EXP(-B$4*B$5*$A111))))/B$5)-($A111/(B$5*B$3))</f>
        <v>0.92073514225903885</v>
      </c>
      <c r="C111" s="24">
        <f t="array" ref="C111">((1-(C$6*(EXP(-C$4*C$5*$A111))))/C$5)-($A111/(C$5*C$3))</f>
        <v>0.75372911685638022</v>
      </c>
      <c r="D111" s="24">
        <f t="array" ref="D111">((1-(D$6*(EXP(-D$4*D$5*$A111))))/D$5)-($A111/(D$5*D$3))</f>
        <v>0.77011720427671027</v>
      </c>
      <c r="E111" s="24">
        <f t="array" ref="E111">((1-(E$6*(EXP(-E$4*E$5*$A111))))/E$5)-($A111/(E$5*E$3))</f>
        <v>1.3662321950586755</v>
      </c>
      <c r="F111" s="24">
        <f t="array" ref="F111">((1-(F$6*(EXP(-F$4*F$5*$A111))))/F$5)-($A111/(F$5*F$3))</f>
        <v>0.58656631194921505</v>
      </c>
      <c r="H111" s="23">
        <f t="shared" si="7"/>
        <v>2.0211892990699383</v>
      </c>
    </row>
    <row r="112" spans="1:8" x14ac:dyDescent="0.25">
      <c r="A112">
        <v>106</v>
      </c>
      <c r="B112" s="24">
        <f t="array" ref="B112">((1-(B$6*(EXP(-B$4*B$5*$A112))))/B$5)-($A112/(B$5*B$3))</f>
        <v>0.91865223143655328</v>
      </c>
      <c r="C112" s="24">
        <f t="array" ref="C112">((1-(C$6*(EXP(-C$4*C$5*$A112))))/C$5)-($A112/(C$5*C$3))</f>
        <v>0.75212972173647141</v>
      </c>
      <c r="D112" s="24">
        <f t="array" ref="D112">((1-(D$6*(EXP(-D$4*D$5*$A112))))/D$5)-($A112/(D$5*D$3))</f>
        <v>0.76839184695689622</v>
      </c>
      <c r="E112" s="24">
        <f t="array" ref="E112">((1-(E$6*(EXP(-E$4*E$5*$A112))))/E$5)-($A112/(E$5*E$3))</f>
        <v>1.3622856413340347</v>
      </c>
      <c r="F112" s="24">
        <f t="array" ref="F112">((1-(F$6*(EXP(-F$4*F$5*$A112))))/F$5)-($A112/(F$5*F$3))</f>
        <v>0.58489051353668897</v>
      </c>
      <c r="H112" s="23">
        <f t="shared" si="7"/>
        <v>2.0253058652647704</v>
      </c>
    </row>
    <row r="113" spans="1:8" x14ac:dyDescent="0.25">
      <c r="A113">
        <v>107</v>
      </c>
      <c r="B113" s="24">
        <f t="array" ref="B113">((1-(B$6*(EXP(-B$4*B$5*$A113))))/B$5)-($A113/(B$5*B$3))</f>
        <v>0.9165693200537357</v>
      </c>
      <c r="C113" s="24">
        <f t="array" ref="C113">((1-(C$6*(EXP(-C$4*C$5*$A113))))/C$5)-($A113/(C$5*C$3))</f>
        <v>0.75053032661651797</v>
      </c>
      <c r="D113" s="24">
        <f t="array" ref="D113">((1-(D$6*(EXP(-D$4*D$5*$A113))))/D$5)-($A113/(D$5*D$3))</f>
        <v>0.76666648963708217</v>
      </c>
      <c r="E113" s="24">
        <f t="array" ref="E113">((1-(E$6*(EXP(-E$4*E$5*$A113))))/E$5)-($A113/(E$5*E$3))</f>
        <v>1.3583390873567509</v>
      </c>
      <c r="F113" s="24">
        <f t="array" ref="F113">((1-(F$6*(EXP(-F$4*F$5*$A113))))/F$5)-($A113/(F$5*F$3))</f>
        <v>0.5832147151241629</v>
      </c>
      <c r="H113" s="23">
        <f t="shared" si="7"/>
        <v>2.0293837776852097</v>
      </c>
    </row>
    <row r="114" spans="1:8" x14ac:dyDescent="0.25">
      <c r="A114">
        <v>108</v>
      </c>
      <c r="B114" s="24">
        <f t="array" ref="B114">((1-(B$6*(EXP(-B$4*B$5*$A114))))/B$5)-($A114/(B$5*B$3))</f>
        <v>0.91448640819754068</v>
      </c>
      <c r="C114" s="24">
        <f t="array" ref="C114">((1-(C$6*(EXP(-C$4*C$5*$A114))))/C$5)-($A114/(C$5*C$3))</f>
        <v>0.74893093149653034</v>
      </c>
      <c r="D114" s="24">
        <f t="array" ref="D114">((1-(D$6*(EXP(-D$4*D$5*$A114))))/D$5)-($A114/(D$5*D$3))</f>
        <v>0.76494113231726812</v>
      </c>
      <c r="E114" s="24">
        <f t="array" ref="E114">((1-(E$6*(EXP(-E$4*E$5*$A114))))/E$5)-($A114/(E$5*E$3))</f>
        <v>1.354392533168818</v>
      </c>
      <c r="F114" s="24">
        <f t="array" ref="F114">((1-(F$6*(EXP(-F$4*F$5*$A114))))/F$5)-($A114/(F$5*F$3))</f>
        <v>0.58153891671163671</v>
      </c>
      <c r="H114" s="23">
        <f t="shared" si="7"/>
        <v>2.0334237554869499</v>
      </c>
    </row>
    <row r="115" spans="1:8" x14ac:dyDescent="0.25">
      <c r="A115">
        <v>109</v>
      </c>
      <c r="B115" s="24">
        <f t="array" ref="B115">((1-(B$6*(EXP(-B$4*B$5*$A115))))/B$5)-($A115/(B$5*B$3))</f>
        <v>0.91240349594142789</v>
      </c>
      <c r="C115" s="24">
        <f t="array" ref="C115">((1-(C$6*(EXP(-C$4*C$5*$A115))))/C$5)-($A115/(C$5*C$3))</f>
        <v>0.7473315363765165</v>
      </c>
      <c r="D115" s="24">
        <f t="array" ref="D115">((1-(D$6*(EXP(-D$4*D$5*$A115))))/D$5)-($A115/(D$5*D$3))</f>
        <v>0.76321577499745408</v>
      </c>
      <c r="E115" s="24">
        <f t="array" ref="E115">((1-(E$6*(EXP(-E$4*E$5*$A115))))/E$5)-($A115/(E$5*E$3))</f>
        <v>1.3504459788052487</v>
      </c>
      <c r="F115" s="24">
        <f t="array" ref="F115">((1-(F$6*(EXP(-F$4*F$5*$A115))))/F$5)-($A115/(F$5*F$3))</f>
        <v>0.57986311829911064</v>
      </c>
      <c r="H115" s="23">
        <f t="shared" si="7"/>
        <v>2.0374264979406238</v>
      </c>
    </row>
    <row r="116" spans="1:8" x14ac:dyDescent="0.25">
      <c r="A116">
        <v>110</v>
      </c>
      <c r="B116" s="24">
        <f t="array" ref="B116">((1-(B$6*(EXP(-B$4*B$5*$A116))))/B$5)-($A116/(B$5*B$3))</f>
        <v>0.91032058334745847</v>
      </c>
      <c r="C116" s="24">
        <f t="array" ref="C116">((1-(C$6*(EXP(-C$4*C$5*$A116))))/C$5)-($A116/(C$5*C$3))</f>
        <v>0.74573214125648235</v>
      </c>
      <c r="D116" s="24">
        <f t="array" ref="D116">((1-(D$6*(EXP(-D$4*D$5*$A116))))/D$5)-($A116/(D$5*D$3))</f>
        <v>0.76149041767764003</v>
      </c>
      <c r="E116" s="24">
        <f t="array" ref="E116">((1-(E$6*(EXP(-E$4*E$5*$A116))))/E$5)-($A116/(E$5*E$3))</f>
        <v>1.3464994242952373</v>
      </c>
      <c r="F116" s="24">
        <f t="array" ref="F116">((1-(F$6*(EXP(-F$4*F$5*$A116))))/F$5)-($A116/(F$5*F$3))</f>
        <v>0.57818731988658456</v>
      </c>
      <c r="H116" s="23">
        <f t="shared" si="7"/>
        <v>2.0413926851582249</v>
      </c>
    </row>
    <row r="117" spans="1:8" x14ac:dyDescent="0.25">
      <c r="A117">
        <v>111</v>
      </c>
      <c r="B117" s="24">
        <f t="array" ref="B117">((1-(B$6*(EXP(-B$4*B$5*$A117))))/B$5)-($A117/(B$5*B$3))</f>
        <v>0.9082376704680617</v>
      </c>
      <c r="C117" s="24">
        <f t="array" ref="C117">((1-(C$6*(EXP(-C$4*C$5*$A117))))/C$5)-($A117/(C$5*C$3))</f>
        <v>0.74413274613643265</v>
      </c>
      <c r="D117" s="24">
        <f t="array" ref="D117">((1-(D$6*(EXP(-D$4*D$5*$A117))))/D$5)-($A117/(D$5*D$3))</f>
        <v>0.75976506035782609</v>
      </c>
      <c r="E117" s="24">
        <f t="array" ref="E117">((1-(E$6*(EXP(-E$4*E$5*$A117))))/E$5)-($A117/(E$5*E$3))</f>
        <v>1.3425528696631241</v>
      </c>
      <c r="F117" s="24">
        <f t="array" ref="F117">((1-(F$6*(EXP(-F$4*F$5*$A117))))/F$5)-($A117/(F$5*F$3))</f>
        <v>0.57651152147405837</v>
      </c>
      <c r="H117" s="23">
        <f t="shared" si="7"/>
        <v>2.0453229787866576</v>
      </c>
    </row>
    <row r="118" spans="1:8" x14ac:dyDescent="0.25">
      <c r="A118">
        <v>112</v>
      </c>
      <c r="B118" s="24">
        <f t="array" ref="B118">((1-(B$6*(EXP(-B$4*B$5*$A118))))/B$5)-($A118/(B$5*B$3))</f>
        <v>0.90615475734753126</v>
      </c>
      <c r="C118" s="24">
        <f t="array" ref="C118">((1-(C$6*(EXP(-C$4*C$5*$A118))))/C$5)-($A118/(C$5*C$3))</f>
        <v>0.74253335101637119</v>
      </c>
      <c r="D118" s="24">
        <f t="array" ref="D118">((1-(D$6*(EXP(-D$4*D$5*$A118))))/D$5)-($A118/(D$5*D$3))</f>
        <v>0.75803970303801205</v>
      </c>
      <c r="E118" s="24">
        <f t="array" ref="E118">((1-(E$6*(EXP(-E$4*E$5*$A118))))/E$5)-($A118/(E$5*E$3))</f>
        <v>1.3386063149292053</v>
      </c>
      <c r="F118" s="24">
        <f t="array" ref="F118">((1-(F$6*(EXP(-F$4*F$5*$A118))))/F$5)-($A118/(F$5*F$3))</f>
        <v>0.5748357230615323</v>
      </c>
      <c r="H118" s="23">
        <f t="shared" si="7"/>
        <v>2.0492180226701815</v>
      </c>
    </row>
    <row r="119" spans="1:8" x14ac:dyDescent="0.25">
      <c r="A119">
        <v>113</v>
      </c>
      <c r="B119" s="24">
        <f t="array" ref="B119">((1-(B$6*(EXP(-B$4*B$5*$A119))))/B$5)-($A119/(B$5*B$3))</f>
        <v>0.90407184402328689</v>
      </c>
      <c r="C119" s="24">
        <f t="array" ref="C119">((1-(C$6*(EXP(-C$4*C$5*$A119))))/C$5)-($A119/(C$5*C$3))</f>
        <v>0.74093395589630051</v>
      </c>
      <c r="D119" s="24">
        <f t="array" ref="D119">((1-(D$6*(EXP(-D$4*D$5*$A119))))/D$5)-($A119/(D$5*D$3))</f>
        <v>0.756314345718198</v>
      </c>
      <c r="E119" s="24">
        <f t="array" ref="E119">((1-(E$6*(EXP(-E$4*E$5*$A119))))/E$5)-($A119/(E$5*E$3))</f>
        <v>1.3346597601104024</v>
      </c>
      <c r="F119" s="24">
        <f t="array" ref="F119">((1-(F$6*(EXP(-F$4*F$5*$A119))))/F$5)-($A119/(F$5*F$3))</f>
        <v>0.57315992464900622</v>
      </c>
      <c r="H119" s="23">
        <f t="shared" si="7"/>
        <v>2.0530784434834195</v>
      </c>
    </row>
    <row r="120" spans="1:8" x14ac:dyDescent="0.25">
      <c r="A120">
        <v>114</v>
      </c>
      <c r="B120" s="24">
        <f t="array" ref="B120">((1-(B$6*(EXP(-B$4*B$5*$A120))))/B$5)-($A120/(B$5*B$3))</f>
        <v>0.90198893052694185</v>
      </c>
      <c r="C120" s="24">
        <f t="array" ref="C120">((1-(C$6*(EXP(-C$4*C$5*$A120))))/C$5)-($A120/(C$5*C$3))</f>
        <v>0.73933456077622284</v>
      </c>
      <c r="D120" s="24">
        <f t="array" ref="D120">((1-(D$6*(EXP(-D$4*D$5*$A120))))/D$5)-($A120/(D$5*D$3))</f>
        <v>0.75458898839838395</v>
      </c>
      <c r="E120" s="24">
        <f t="array" ref="E120">((1-(E$6*(EXP(-E$4*E$5*$A120))))/E$5)-($A120/(E$5*E$3))</f>
        <v>1.3307132052208244</v>
      </c>
      <c r="F120" s="24">
        <f t="array" ref="F120">((1-(F$6*(EXP(-F$4*F$5*$A120))))/F$5)-($A120/(F$5*F$3))</f>
        <v>0.57148412623648004</v>
      </c>
      <c r="H120" s="23">
        <f t="shared" si="7"/>
        <v>2.0569048513364727</v>
      </c>
    </row>
    <row r="121" spans="1:8" x14ac:dyDescent="0.25">
      <c r="A121">
        <v>115</v>
      </c>
      <c r="B121" s="24">
        <f t="array" ref="B121">((1-(B$6*(EXP(-B$4*B$5*$A121))))/B$5)-($A121/(B$5*B$3))</f>
        <v>0.89990601688520322</v>
      </c>
      <c r="C121" s="24">
        <f t="array" ref="C121">((1-(C$6*(EXP(-C$4*C$5*$A121))))/C$5)-($A121/(C$5*C$3))</f>
        <v>0.73773516565613984</v>
      </c>
      <c r="D121" s="24">
        <f t="array" ref="D121">((1-(D$6*(EXP(-D$4*D$5*$A121))))/D$5)-($A121/(D$5*D$3))</f>
        <v>0.75286363107856991</v>
      </c>
      <c r="E121" s="24">
        <f t="array" ref="E121">((1-(E$6*(EXP(-E$4*E$5*$A121))))/E$5)-($A121/(E$5*E$3))</f>
        <v>1.3267666502722353</v>
      </c>
      <c r="F121" s="24">
        <f t="array" ref="F121">((1-(F$6*(EXP(-F$4*F$5*$A121))))/F$5)-($A121/(F$5*F$3))</f>
        <v>0.56980832782395396</v>
      </c>
      <c r="H121" s="23">
        <f t="shared" si="7"/>
        <v>2.0606978403536118</v>
      </c>
    </row>
    <row r="122" spans="1:8" x14ac:dyDescent="0.25">
      <c r="A122">
        <v>116</v>
      </c>
      <c r="B122" s="24">
        <f t="array" ref="B122">((1-(B$6*(EXP(-B$4*B$5*$A122))))/B$5)-($A122/(B$5*B$3))</f>
        <v>0.89782310312063351</v>
      </c>
      <c r="C122" s="24">
        <f t="array" ref="C122">((1-(C$6*(EXP(-C$4*C$5*$A122))))/C$5)-($A122/(C$5*C$3))</f>
        <v>0.73613577053605261</v>
      </c>
      <c r="D122" s="24">
        <f t="array" ref="D122">((1-(D$6*(EXP(-D$4*D$5*$A122))))/D$5)-($A122/(D$5*D$3))</f>
        <v>0.75113827375875586</v>
      </c>
      <c r="E122" s="24">
        <f t="array" ref="E122">((1-(E$6*(EXP(-E$4*E$5*$A122))))/E$5)-($A122/(E$5*E$3))</f>
        <v>1.322820095274444</v>
      </c>
      <c r="F122" s="24">
        <f t="array" ref="F122">((1-(F$6*(EXP(-F$4*F$5*$A122))))/F$5)-($A122/(F$5*F$3))</f>
        <v>0.56813252941142789</v>
      </c>
      <c r="H122" s="23">
        <f t="shared" si="7"/>
        <v>2.0644579892269186</v>
      </c>
    </row>
    <row r="123" spans="1:8" x14ac:dyDescent="0.25">
      <c r="A123">
        <v>117</v>
      </c>
      <c r="B123" s="24">
        <f t="array" ref="B123">((1-(B$6*(EXP(-B$4*B$5*$A123))))/B$5)-($A123/(B$5*B$3))</f>
        <v>0.89574018925229426</v>
      </c>
      <c r="C123" s="24">
        <f t="array" ref="C123">((1-(C$6*(EXP(-C$4*C$5*$A123))))/C$5)-($A123/(C$5*C$3))</f>
        <v>0.73453637541596217</v>
      </c>
      <c r="D123" s="24">
        <f t="array" ref="D123">((1-(D$6*(EXP(-D$4*D$5*$A123))))/D$5)-($A123/(D$5*D$3))</f>
        <v>0.74941291643894181</v>
      </c>
      <c r="E123" s="24">
        <f t="array" ref="E123">((1-(E$6*(EXP(-E$4*E$5*$A123))))/E$5)-($A123/(E$5*E$3))</f>
        <v>1.3188735402356286</v>
      </c>
      <c r="F123" s="24">
        <f t="array" ref="F123">((1-(F$6*(EXP(-F$4*F$5*$A123))))/F$5)-($A123/(F$5*F$3))</f>
        <v>0.5664567309989017</v>
      </c>
      <c r="H123" s="23">
        <f t="shared" si="7"/>
        <v>2.0681858617461617</v>
      </c>
    </row>
    <row r="124" spans="1:8" x14ac:dyDescent="0.25">
      <c r="A124">
        <v>118</v>
      </c>
      <c r="B124" s="24">
        <f t="array" ref="B124">((1-(B$6*(EXP(-B$4*B$5*$A124))))/B$5)-($A124/(B$5*B$3))</f>
        <v>0.89365727529628858</v>
      </c>
      <c r="C124" s="24">
        <f t="array" ref="C124">((1-(C$6*(EXP(-C$4*C$5*$A124))))/C$5)-($A124/(C$5*C$3))</f>
        <v>0.7329369802958694</v>
      </c>
      <c r="D124" s="24">
        <f t="array" ref="D124">((1-(D$6*(EXP(-D$4*D$5*$A124))))/D$5)-($A124/(D$5*D$3))</f>
        <v>0.74768755911912788</v>
      </c>
      <c r="E124" s="24">
        <f t="array" ref="E124">((1-(E$6*(EXP(-E$4*E$5*$A124))))/E$5)-($A124/(E$5*E$3))</f>
        <v>1.314926985162608</v>
      </c>
      <c r="F124" s="24">
        <f t="array" ref="F124">((1-(F$6*(EXP(-F$4*F$5*$A124))))/F$5)-($A124/(F$5*F$3))</f>
        <v>0.56478093258637563</v>
      </c>
      <c r="H124" s="23">
        <f t="shared" si="7"/>
        <v>2.0718820073061255</v>
      </c>
    </row>
    <row r="125" spans="1:8" x14ac:dyDescent="0.25">
      <c r="A125">
        <v>119</v>
      </c>
      <c r="B125" s="24">
        <f t="array" ref="B125">((1-(B$6*(EXP(-B$4*B$5*$A125))))/B$5)-($A125/(B$5*B$3))</f>
        <v>0.89157436126622103</v>
      </c>
      <c r="C125" s="24">
        <f t="array" ref="C125">((1-(C$6*(EXP(-C$4*C$5*$A125))))/C$5)-($A125/(C$5*C$3))</f>
        <v>0.73133758517577474</v>
      </c>
      <c r="D125" s="24">
        <f t="array" ref="D125">((1-(D$6*(EXP(-D$4*D$5*$A125))))/D$5)-($A125/(D$5*D$3))</f>
        <v>0.74596220179931383</v>
      </c>
      <c r="E125" s="24">
        <f t="array" ref="E125">((1-(E$6*(EXP(-E$4*E$5*$A125))))/E$5)-($A125/(E$5*E$3))</f>
        <v>1.3109804300610675</v>
      </c>
      <c r="F125" s="24">
        <f t="array" ref="F125">((1-(F$6*(EXP(-F$4*F$5*$A125))))/F$5)-($A125/(F$5*F$3))</f>
        <v>0.56310513417384955</v>
      </c>
      <c r="H125" s="23">
        <f t="shared" si="7"/>
        <v>2.0755469613925306</v>
      </c>
    </row>
    <row r="126" spans="1:8" x14ac:dyDescent="0.25">
      <c r="A126">
        <v>120</v>
      </c>
      <c r="B126" s="24">
        <f t="array" ref="B126">((1-(B$6*(EXP(-B$4*B$5*$A126))))/B$5)-($A126/(B$5*B$3))</f>
        <v>0.88949144717358442</v>
      </c>
      <c r="C126" s="24">
        <f t="array" ref="C126">((1-(C$6*(EXP(-C$4*C$5*$A126))))/C$5)-($A126/(C$5*C$3))</f>
        <v>0.72973819005567864</v>
      </c>
      <c r="D126" s="24">
        <f t="array" ref="D126">((1-(D$6*(EXP(-D$4*D$5*$A126))))/D$5)-($A126/(D$5*D$3))</f>
        <v>0.74423684447949978</v>
      </c>
      <c r="E126" s="24">
        <f t="array" ref="E126">((1-(E$6*(EXP(-E$4*E$5*$A126))))/E$5)-($A126/(E$5*E$3))</f>
        <v>1.307033874935748</v>
      </c>
      <c r="F126" s="24">
        <f t="array" ref="F126">((1-(F$6*(EXP(-F$4*F$5*$A126))))/F$5)-($A126/(F$5*F$3))</f>
        <v>0.56142933576132337</v>
      </c>
      <c r="H126" s="23">
        <f t="shared" si="7"/>
        <v>2.0791812460476247</v>
      </c>
    </row>
    <row r="127" spans="1:8" x14ac:dyDescent="0.25">
      <c r="A127">
        <v>121</v>
      </c>
      <c r="B127" s="24">
        <f t="array" ref="B127">((1-(B$6*(EXP(-B$4*B$5*$A127))))/B$5)-($A127/(B$5*B$3))</f>
        <v>0.88740853302808886</v>
      </c>
      <c r="C127" s="24">
        <f t="array" ref="C127">((1-(C$6*(EXP(-C$4*C$5*$A127))))/C$5)-($A127/(C$5*C$3))</f>
        <v>0.72813879493558142</v>
      </c>
      <c r="D127" s="24">
        <f t="array" ref="D127">((1-(D$6*(EXP(-D$4*D$5*$A127))))/D$5)-($A127/(D$5*D$3))</f>
        <v>0.74251148715968573</v>
      </c>
      <c r="E127" s="24">
        <f t="array" ref="E127">((1-(E$6*(EXP(-E$4*E$5*$A127))))/E$5)-($A127/(E$5*E$3))</f>
        <v>1.3030873197906014</v>
      </c>
      <c r="F127" s="24">
        <f t="array" ref="F127">((1-(F$6*(EXP(-F$4*F$5*$A127))))/F$5)-($A127/(F$5*F$3))</f>
        <v>0.55975353734879729</v>
      </c>
      <c r="H127" s="23">
        <f t="shared" si="7"/>
        <v>2.0827853703164503</v>
      </c>
    </row>
    <row r="128" spans="1:8" x14ac:dyDescent="0.25">
      <c r="A128">
        <v>122</v>
      </c>
      <c r="B128" s="24">
        <f t="array" ref="B128">((1-(B$6*(EXP(-B$4*B$5*$A128))))/B$5)-($A128/(B$5*B$3))</f>
        <v>0.8853256188379367</v>
      </c>
      <c r="C128" s="24">
        <f t="array" ref="C128">((1-(C$6*(EXP(-C$4*C$5*$A128))))/C$5)-($A128/(C$5*C$3))</f>
        <v>0.72653939981548332</v>
      </c>
      <c r="D128" s="24">
        <f t="array" ref="D128">((1-(D$6*(EXP(-D$4*D$5*$A128))))/D$5)-($A128/(D$5*D$3))</f>
        <v>0.74078612983987169</v>
      </c>
      <c r="E128" s="24">
        <f t="array" ref="E128">((1-(E$6*(EXP(-E$4*E$5*$A128))))/E$5)-($A128/(E$5*E$3))</f>
        <v>1.2991407646289237</v>
      </c>
      <c r="F128" s="24">
        <f t="array" ref="F128">((1-(F$6*(EXP(-F$4*F$5*$A128))))/F$5)-($A128/(F$5*F$3))</f>
        <v>0.55807773893627122</v>
      </c>
      <c r="H128" s="23">
        <f t="shared" si="7"/>
        <v>2.0863598306747484</v>
      </c>
    </row>
    <row r="129" spans="1:8" x14ac:dyDescent="0.25">
      <c r="A129">
        <v>123</v>
      </c>
      <c r="B129" s="24">
        <f t="array" ref="B129">((1-(B$6*(EXP(-B$4*B$5*$A129))))/B$5)-($A129/(B$5*B$3))</f>
        <v>0.8832427046100586</v>
      </c>
      <c r="C129" s="24">
        <f t="array" ref="C129">((1-(C$6*(EXP(-C$4*C$5*$A129))))/C$5)-($A129/(C$5*C$3))</f>
        <v>0.72494000469538455</v>
      </c>
      <c r="D129" s="24">
        <f t="array" ref="D129">((1-(D$6*(EXP(-D$4*D$5*$A129))))/D$5)-($A129/(D$5*D$3))</f>
        <v>0.73906077252005764</v>
      </c>
      <c r="E129" s="24">
        <f t="array" ref="E129">((1-(E$6*(EXP(-E$4*E$5*$A129))))/E$5)-($A129/(E$5*E$3))</f>
        <v>1.2951942094534623</v>
      </c>
      <c r="F129" s="24">
        <f t="array" ref="F129">((1-(F$6*(EXP(-F$4*F$5*$A129))))/F$5)-($A129/(F$5*F$3))</f>
        <v>0.55640194052374503</v>
      </c>
      <c r="H129" s="23">
        <f t="shared" si="7"/>
        <v>2.0899051114393981</v>
      </c>
    </row>
    <row r="130" spans="1:8" x14ac:dyDescent="0.25">
      <c r="A130">
        <v>124</v>
      </c>
      <c r="B130" s="24">
        <f t="array" ref="B130">((1-(B$6*(EXP(-B$4*B$5*$A130))))/B$5)-($A130/(B$5*B$3))</f>
        <v>0.88115979035030811</v>
      </c>
      <c r="C130" s="24">
        <f t="array" ref="C130">((1-(C$6*(EXP(-C$4*C$5*$A130))))/C$5)-($A130/(C$5*C$3))</f>
        <v>0.72334060957528545</v>
      </c>
      <c r="D130" s="24">
        <f t="array" ref="D130">((1-(D$6*(EXP(-D$4*D$5*$A130))))/D$5)-($A130/(D$5*D$3))</f>
        <v>0.73733541520024359</v>
      </c>
      <c r="E130" s="24">
        <f t="array" ref="E130">((1-(E$6*(EXP(-E$4*E$5*$A130))))/E$5)-($A130/(E$5*E$3))</f>
        <v>1.2912476542665088</v>
      </c>
      <c r="F130" s="24">
        <f t="array" ref="F130">((1-(F$6*(EXP(-F$4*F$5*$A130))))/F$5)-($A130/(F$5*F$3))</f>
        <v>0.55472614211121896</v>
      </c>
      <c r="H130" s="23">
        <f t="shared" si="7"/>
        <v>2.0934216851622351</v>
      </c>
    </row>
    <row r="131" spans="1:8" x14ac:dyDescent="0.25">
      <c r="A131">
        <v>125</v>
      </c>
      <c r="B131" s="24">
        <f t="array" ref="B131">((1-(B$6*(EXP(-B$4*B$5*$A131))))/B$5)-($A131/(B$5*B$3))</f>
        <v>0.87907687606363183</v>
      </c>
      <c r="C131" s="24">
        <f t="array" ref="C131">((1-(C$6*(EXP(-C$4*C$5*$A131))))/C$5)-($A131/(C$5*C$3))</f>
        <v>0.7217412144551858</v>
      </c>
      <c r="D131" s="24">
        <f t="array" ref="D131">((1-(D$6*(EXP(-D$4*D$5*$A131))))/D$5)-($A131/(D$5*D$3))</f>
        <v>0.73561005788042966</v>
      </c>
      <c r="E131" s="24">
        <f t="array" ref="E131">((1-(E$6*(EXP(-E$4*E$5*$A131))))/E$5)-($A131/(E$5*E$3))</f>
        <v>1.2873010990699731</v>
      </c>
      <c r="F131" s="24">
        <f t="array" ref="F131">((1-(F$6*(EXP(-F$4*F$5*$A131))))/F$5)-($A131/(F$5*F$3))</f>
        <v>0.55305034369869288</v>
      </c>
      <c r="H131" s="23">
        <f t="shared" si="7"/>
        <v>2.0969100130080562</v>
      </c>
    </row>
    <row r="132" spans="1:8" x14ac:dyDescent="0.25">
      <c r="A132">
        <v>126</v>
      </c>
      <c r="B132" s="24">
        <f t="array" ref="B132">((1-(B$6*(EXP(-B$4*B$5*$A132))))/B$5)-($A132/(B$5*B$3))</f>
        <v>0.87699396175420818</v>
      </c>
      <c r="C132" s="24">
        <f t="array" ref="C132">((1-(C$6*(EXP(-C$4*C$5*$A132))))/C$5)-($A132/(C$5*C$3))</f>
        <v>0.72014181933508581</v>
      </c>
      <c r="D132" s="24">
        <f t="array" ref="D132">((1-(D$6*(EXP(-D$4*D$5*$A132))))/D$5)-($A132/(D$5*D$3))</f>
        <v>0.73388470056061561</v>
      </c>
      <c r="E132" s="24">
        <f t="array" ref="E132">((1-(E$6*(EXP(-E$4*E$5*$A132))))/E$5)-($A132/(E$5*E$3))</f>
        <v>1.2833545438654477</v>
      </c>
      <c r="F132" s="24">
        <f t="array" ref="F132">((1-(F$6*(EXP(-F$4*F$5*$A132))))/F$5)-($A132/(F$5*F$3))</f>
        <v>0.5513745452861667</v>
      </c>
      <c r="H132" s="23">
        <f t="shared" si="7"/>
        <v>2.1003705451175629</v>
      </c>
    </row>
    <row r="133" spans="1:8" x14ac:dyDescent="0.25">
      <c r="A133">
        <v>127</v>
      </c>
      <c r="B133" s="24">
        <f t="array" ref="B133">((1-(B$6*(EXP(-B$4*B$5*$A133))))/B$5)-($A133/(B$5*B$3))</f>
        <v>0.87491104742556713</v>
      </c>
      <c r="C133" s="24">
        <f t="array" ref="C133">((1-(C$6*(EXP(-C$4*C$5*$A133))))/C$5)-($A133/(C$5*C$3))</f>
        <v>0.71854242421498571</v>
      </c>
      <c r="D133" s="24">
        <f t="array" ref="D133">((1-(D$6*(EXP(-D$4*D$5*$A133))))/D$5)-($A133/(D$5*D$3))</f>
        <v>0.73215934324080156</v>
      </c>
      <c r="E133" s="24">
        <f t="array" ref="E133">((1-(E$6*(EXP(-E$4*E$5*$A133))))/E$5)-($A133/(E$5*E$3))</f>
        <v>1.2794079886542606</v>
      </c>
      <c r="F133" s="24">
        <f t="array" ref="F133">((1-(F$6*(EXP(-F$4*F$5*$A133))))/F$5)-($A133/(F$5*F$3))</f>
        <v>0.54969874687364062</v>
      </c>
      <c r="H133" s="23">
        <f t="shared" si="7"/>
        <v>2.1038037209559568</v>
      </c>
    </row>
    <row r="134" spans="1:8" x14ac:dyDescent="0.25">
      <c r="A134" s="1">
        <v>128</v>
      </c>
      <c r="B134" s="23">
        <f t="array" ref="B134">((1-(B$6*(EXP(-B$4*B$5*$A134))))/B$5)-($A134/(B$5*B$3))</f>
        <v>0.87282813308069074</v>
      </c>
      <c r="C134" s="23">
        <f t="array" ref="C134">((1-(C$6*(EXP(-C$4*C$5*$A134))))/C$5)-($A134/(C$5*C$3))</f>
        <v>0.71694302909488539</v>
      </c>
      <c r="D134" s="23">
        <f t="array" ref="D134">((1-(D$6*(EXP(-D$4*D$5*$A134))))/D$5)-($A134/(D$5*D$3))</f>
        <v>0.73043398592098752</v>
      </c>
      <c r="E134" s="23">
        <f t="array" ref="E134">((1-(E$6*(EXP(-E$4*E$5*$A134))))/E$5)-($A134/(E$5*E$3))</f>
        <v>1.2754614334375196</v>
      </c>
      <c r="F134" s="23">
        <f t="array" ref="F134">((1-(F$6*(EXP(-F$4*F$5*$A134))))/F$5)-($A134/(F$5*F$3))</f>
        <v>0.54802294846111455</v>
      </c>
      <c r="H134" s="23">
        <f t="shared" si="7"/>
        <v>2.1072099696478683</v>
      </c>
    </row>
    <row r="135" spans="1:8" x14ac:dyDescent="0.25">
      <c r="A135" s="4">
        <v>129</v>
      </c>
      <c r="B135" s="24">
        <f t="array" ref="B135">((1-(B$6*(EXP(-B$4*B$5*$A135))))/B$5)-($A135/(B$5*B$3))</f>
        <v>0.87074521872209854</v>
      </c>
      <c r="C135" s="24">
        <f t="array" ref="C135">((1-(C$6*(EXP(-C$4*C$5*$A135))))/C$5)-($A135/(C$5*C$3))</f>
        <v>0.71534363397478506</v>
      </c>
      <c r="D135" s="24">
        <f t="array" ref="D135">((1-(D$6*(EXP(-D$4*D$5*$A135))))/D$5)-($A135/(D$5*D$3))</f>
        <v>0.72870862860117347</v>
      </c>
      <c r="E135" s="24">
        <f t="array" ref="E135">((1-(E$6*(EXP(-E$4*E$5*$A135))))/E$5)-($A135/(E$5*E$3))</f>
        <v>1.2715148782161478</v>
      </c>
      <c r="F135" s="24">
        <f t="array" ref="F135">((1-(F$6*(EXP(-F$4*F$5*$A135))))/F$5)-($A135/(F$5*F$3))</f>
        <v>0.54634715004858836</v>
      </c>
      <c r="H135" s="23">
        <f t="shared" si="7"/>
        <v>2.1105897102992488</v>
      </c>
    </row>
    <row r="136" spans="1:8" x14ac:dyDescent="0.25">
      <c r="A136" s="4">
        <v>130</v>
      </c>
      <c r="B136" s="24">
        <f t="array" ref="B136">((1-(B$6*(EXP(-B$4*B$5*$A136))))/B$5)-($A136/(B$5*B$3))</f>
        <v>0.86866230435191905</v>
      </c>
      <c r="C136" s="24">
        <f t="array" ref="C136">((1-(C$6*(EXP(-C$4*C$5*$A136))))/C$5)-($A136/(C$5*C$3))</f>
        <v>0.71374423885468441</v>
      </c>
      <c r="D136" s="24">
        <f t="array" ref="D136">((1-(D$6*(EXP(-D$4*D$5*$A136))))/D$5)-($A136/(D$5*D$3))</f>
        <v>0.72698327128135942</v>
      </c>
      <c r="E136" s="24">
        <f t="array" ref="E136">((1-(E$6*(EXP(-E$4*E$5*$A136))))/E$5)-($A136/(E$5*E$3))</f>
        <v>1.2675683229909143</v>
      </c>
      <c r="F136" s="24">
        <f t="array" ref="F136">((1-(F$6*(EXP(-F$4*F$5*$A136))))/F$5)-($A136/(F$5*F$3))</f>
        <v>0.54467135163606228</v>
      </c>
      <c r="H136" s="23">
        <f t="shared" si="7"/>
        <v>2.1139433523068369</v>
      </c>
    </row>
    <row r="137" spans="1:8" x14ac:dyDescent="0.25">
      <c r="A137" s="4">
        <v>131</v>
      </c>
      <c r="B137" s="24">
        <f t="array" ref="B137">((1-(B$6*(EXP(-B$4*B$5*$A137))))/B$5)-($A137/(B$5*B$3))</f>
        <v>0.8665793899719505</v>
      </c>
      <c r="C137" s="24">
        <f t="array" ref="C137">((1-(C$6*(EXP(-C$4*C$5*$A137))))/C$5)-($A137/(C$5*C$3))</f>
        <v>0.71214484373458387</v>
      </c>
      <c r="D137" s="24">
        <f t="array" ref="D137">((1-(D$6*(EXP(-D$4*D$5*$A137))))/D$5)-($A137/(D$5*D$3))</f>
        <v>0.72525791396154538</v>
      </c>
      <c r="E137" s="24">
        <f t="array" ref="E137">((1-(E$6*(EXP(-E$4*E$5*$A137))))/E$5)-($A137/(E$5*E$3))</f>
        <v>1.2636217677624617</v>
      </c>
      <c r="F137" s="24">
        <f t="array" ref="F137">((1-(F$6*(EXP(-F$4*F$5*$A137))))/F$5)-($A137/(F$5*F$3))</f>
        <v>0.54299555322353621</v>
      </c>
      <c r="H137" s="23">
        <f t="shared" ref="H137:H200" si="8">LOG10(A137)</f>
        <v>2.1172712956557644</v>
      </c>
    </row>
    <row r="138" spans="1:8" x14ac:dyDescent="0.25">
      <c r="A138" s="4">
        <v>132</v>
      </c>
      <c r="B138" s="24">
        <f t="array" ref="B138">((1-(B$6*(EXP(-B$4*B$5*$A138))))/B$5)-($A138/(B$5*B$3))</f>
        <v>0.86449647558371168</v>
      </c>
      <c r="C138" s="24">
        <f t="array" ref="C138">((1-(C$6*(EXP(-C$4*C$5*$A138))))/C$5)-($A138/(C$5*C$3))</f>
        <v>0.71054544861448321</v>
      </c>
      <c r="D138" s="24">
        <f t="array" ref="D138">((1-(D$6*(EXP(-D$4*D$5*$A138))))/D$5)-($A138/(D$5*D$3))</f>
        <v>0.72353255664173144</v>
      </c>
      <c r="E138" s="24">
        <f t="array" ref="E138">((1-(E$6*(EXP(-E$4*E$5*$A138))))/E$5)-($A138/(E$5*E$3))</f>
        <v>1.2596752125313244</v>
      </c>
      <c r="F138" s="24">
        <f t="array" ref="F138">((1-(F$6*(EXP(-F$4*F$5*$A138))))/F$5)-($A138/(F$5*F$3))</f>
        <v>0.54131975481101002</v>
      </c>
      <c r="H138" s="23">
        <f t="shared" si="8"/>
        <v>2.12057393120585</v>
      </c>
    </row>
    <row r="139" spans="1:8" x14ac:dyDescent="0.25">
      <c r="A139" s="4">
        <v>133</v>
      </c>
      <c r="B139" s="24">
        <f t="array" ref="B139">((1-(B$6*(EXP(-B$4*B$5*$A139))))/B$5)-($A139/(B$5*B$3))</f>
        <v>0.86241356118848622</v>
      </c>
      <c r="C139" s="24">
        <f t="array" ref="C139">((1-(C$6*(EXP(-C$4*C$5*$A139))))/C$5)-($A139/(C$5*C$3))</f>
        <v>0.70894605349438233</v>
      </c>
      <c r="D139" s="24">
        <f t="array" ref="D139">((1-(D$6*(EXP(-D$4*D$5*$A139))))/D$5)-($A139/(D$5*D$3))</f>
        <v>0.72180719932191739</v>
      </c>
      <c r="E139" s="24">
        <f t="array" ref="E139">((1-(E$6*(EXP(-E$4*E$5*$A139))))/E$5)-($A139/(E$5*E$3))</f>
        <v>1.2557286572979494</v>
      </c>
      <c r="F139" s="24">
        <f t="array" ref="F139">((1-(F$6*(EXP(-F$4*F$5*$A139))))/F$5)-($A139/(F$5*F$3))</f>
        <v>0.53964395639848395</v>
      </c>
      <c r="H139" s="23">
        <f t="shared" si="8"/>
        <v>2.1238516409670858</v>
      </c>
    </row>
    <row r="140" spans="1:8" x14ac:dyDescent="0.25">
      <c r="A140" s="4">
        <v>134</v>
      </c>
      <c r="B140" s="24">
        <f t="array" ref="B140">((1-(B$6*(EXP(-B$4*B$5*$A140))))/B$5)-($A140/(B$5*B$3))</f>
        <v>0.86033064678735849</v>
      </c>
      <c r="C140" s="24">
        <f t="array" ref="C140">((1-(C$6*(EXP(-C$4*C$5*$A140))))/C$5)-($A140/(C$5*C$3))</f>
        <v>0.70734665837428157</v>
      </c>
      <c r="D140" s="24">
        <f t="array" ref="D140">((1-(D$6*(EXP(-D$4*D$5*$A140))))/D$5)-($A140/(D$5*D$3))</f>
        <v>0.72008184200210335</v>
      </c>
      <c r="E140" s="24">
        <f t="array" ref="E140">((1-(E$6*(EXP(-E$4*E$5*$A140))))/E$5)-($A140/(E$5*E$3))</f>
        <v>1.2517821020627078</v>
      </c>
      <c r="F140" s="24">
        <f t="array" ref="F140">((1-(F$6*(EXP(-F$4*F$5*$A140))))/F$5)-($A140/(F$5*F$3))</f>
        <v>0.53796815798595787</v>
      </c>
      <c r="H140" s="23">
        <f t="shared" si="8"/>
        <v>2.1271047983648077</v>
      </c>
    </row>
    <row r="141" spans="1:8" x14ac:dyDescent="0.25">
      <c r="A141" s="4">
        <v>135</v>
      </c>
      <c r="B141" s="24">
        <f t="array" ref="B141">((1-(B$6*(EXP(-B$4*B$5*$A141))))/B$5)-($A141/(B$5*B$3))</f>
        <v>0.8582477323812443</v>
      </c>
      <c r="C141" s="24">
        <f t="array" ref="C141">((1-(C$6*(EXP(-C$4*C$5*$A141))))/C$5)-($A141/(C$5*C$3))</f>
        <v>0.7057472632541808</v>
      </c>
      <c r="D141" s="24">
        <f t="array" ref="D141">((1-(D$6*(EXP(-D$4*D$5*$A141))))/D$5)-($A141/(D$5*D$3))</f>
        <v>0.7183564846822893</v>
      </c>
      <c r="E141" s="24">
        <f t="array" ref="E141">((1-(E$6*(EXP(-E$4*E$5*$A141))))/E$5)-($A141/(E$5*E$3))</f>
        <v>1.2478355468259104</v>
      </c>
      <c r="F141" s="24">
        <f t="array" ref="F141">((1-(F$6*(EXP(-F$4*F$5*$A141))))/F$5)-($A141/(F$5*F$3))</f>
        <v>0.53629235957343169</v>
      </c>
      <c r="H141" s="23">
        <f t="shared" si="8"/>
        <v>2.1303337684950061</v>
      </c>
    </row>
    <row r="142" spans="1:8" x14ac:dyDescent="0.25">
      <c r="A142" s="4">
        <v>136</v>
      </c>
      <c r="B142" s="24">
        <f t="array" ref="B142">((1-(B$6*(EXP(-B$4*B$5*$A142))))/B$5)-($A142/(B$5*B$3))</f>
        <v>0.85616481797091737</v>
      </c>
      <c r="C142" s="24">
        <f t="array" ref="C142">((1-(C$6*(EXP(-C$4*C$5*$A142))))/C$5)-($A142/(C$5*C$3))</f>
        <v>0.70414786813408003</v>
      </c>
      <c r="D142" s="24">
        <f t="array" ref="D142">((1-(D$6*(EXP(-D$4*D$5*$A142))))/D$5)-($A142/(D$5*D$3))</f>
        <v>0.71663112736247525</v>
      </c>
      <c r="E142" s="24">
        <f t="array" ref="E142">((1-(E$6*(EXP(-E$4*E$5*$A142))))/E$5)-($A142/(E$5*E$3))</f>
        <v>1.2438889915878155</v>
      </c>
      <c r="F142" s="24">
        <f t="array" ref="F142">((1-(F$6*(EXP(-F$4*F$5*$A142))))/F$5)-($A142/(F$5*F$3))</f>
        <v>0.53461656116090561</v>
      </c>
      <c r="H142" s="23">
        <f t="shared" si="8"/>
        <v>2.1335389083702174</v>
      </c>
    </row>
    <row r="143" spans="1:8" x14ac:dyDescent="0.25">
      <c r="A143" s="4">
        <v>137</v>
      </c>
      <c r="B143" s="24">
        <f t="array" ref="B143">((1-(B$6*(EXP(-B$4*B$5*$A143))))/B$5)-($A143/(B$5*B$3))</f>
        <v>0.85408190355703151</v>
      </c>
      <c r="C143" s="24">
        <f t="array" ref="C143">((1-(C$6*(EXP(-C$4*C$5*$A143))))/C$5)-($A143/(C$5*C$3))</f>
        <v>0.70254847301397927</v>
      </c>
      <c r="D143" s="24">
        <f t="array" ref="D143">((1-(D$6*(EXP(-D$4*D$5*$A143))))/D$5)-($A143/(D$5*D$3))</f>
        <v>0.7149057700426612</v>
      </c>
      <c r="E143" s="24">
        <f t="array" ref="E143">((1-(E$6*(EXP(-E$4*E$5*$A143))))/E$5)-($A143/(E$5*E$3))</f>
        <v>1.2399424363486391</v>
      </c>
      <c r="F143" s="24">
        <f t="array" ref="F143">((1-(F$6*(EXP(-F$4*F$5*$A143))))/F$5)-($A143/(F$5*F$3))</f>
        <v>0.53294076274837954</v>
      </c>
      <c r="H143" s="23">
        <f t="shared" si="8"/>
        <v>2.1367205671564067</v>
      </c>
    </row>
    <row r="144" spans="1:8" x14ac:dyDescent="0.25">
      <c r="A144" s="4">
        <v>138</v>
      </c>
      <c r="B144" s="24">
        <f t="array" ref="B144">((1-(B$6*(EXP(-B$4*B$5*$A144))))/B$5)-($A144/(B$5*B$3))</f>
        <v>0.85199898914013872</v>
      </c>
      <c r="C144" s="24">
        <f t="array" ref="C144">((1-(C$6*(EXP(-C$4*C$5*$A144))))/C$5)-($A144/(C$5*C$3))</f>
        <v>0.7009490778938785</v>
      </c>
      <c r="D144" s="24">
        <f t="array" ref="D144">((1-(D$6*(EXP(-D$4*D$5*$A144))))/D$5)-($A144/(D$5*D$3))</f>
        <v>0.71318041272284716</v>
      </c>
      <c r="E144" s="24">
        <f t="array" ref="E144">((1-(E$6*(EXP(-E$4*E$5*$A144))))/E$5)-($A144/(E$5*E$3))</f>
        <v>1.235995881108561</v>
      </c>
      <c r="F144" s="24">
        <f t="array" ref="F144">((1-(F$6*(EXP(-F$4*F$5*$A144))))/F$5)-($A144/(F$5*F$3))</f>
        <v>0.53126496433585335</v>
      </c>
      <c r="H144" s="23">
        <f t="shared" si="8"/>
        <v>2.1398790864012365</v>
      </c>
    </row>
    <row r="145" spans="1:8" x14ac:dyDescent="0.25">
      <c r="A145" s="4">
        <v>139</v>
      </c>
      <c r="B145" s="24">
        <f t="array" ref="B145">((1-(B$6*(EXP(-B$4*B$5*$A145))))/B$5)-($A145/(B$5*B$3))</f>
        <v>0.84991607472070596</v>
      </c>
      <c r="C145" s="24">
        <f t="array" ref="C145">((1-(C$6*(EXP(-C$4*C$5*$A145))))/C$5)-($A145/(C$5*C$3))</f>
        <v>0.69934968277377751</v>
      </c>
      <c r="D145" s="24">
        <f t="array" ref="D145">((1-(D$6*(EXP(-D$4*D$5*$A145))))/D$5)-($A145/(D$5*D$3))</f>
        <v>0.71145505540303322</v>
      </c>
      <c r="E145" s="24">
        <f t="array" ref="E145">((1-(E$6*(EXP(-E$4*E$5*$A145))))/E$5)-($A145/(E$5*E$3))</f>
        <v>1.2320493258677305</v>
      </c>
      <c r="F145" s="24">
        <f t="array" ref="F145">((1-(F$6*(EXP(-F$4*F$5*$A145))))/F$5)-($A145/(F$5*F$3))</f>
        <v>0.52958916592332728</v>
      </c>
      <c r="H145" s="23">
        <f t="shared" si="8"/>
        <v>2.143014800254095</v>
      </c>
    </row>
    <row r="146" spans="1:8" x14ac:dyDescent="0.25">
      <c r="A146" s="4">
        <v>140</v>
      </c>
      <c r="B146" s="24">
        <f t="array" ref="B146">((1-(B$6*(EXP(-B$4*B$5*$A146))))/B$5)-($A146/(B$5*B$3))</f>
        <v>0.84783316029912748</v>
      </c>
      <c r="C146" s="24">
        <f t="array" ref="C146">((1-(C$6*(EXP(-C$4*C$5*$A146))))/C$5)-($A146/(C$5*C$3))</f>
        <v>0.69775028765367675</v>
      </c>
      <c r="D146" s="24">
        <f t="array" ref="D146">((1-(D$6*(EXP(-D$4*D$5*$A146))))/D$5)-($A146/(D$5*D$3))</f>
        <v>0.70972969808321917</v>
      </c>
      <c r="E146" s="24">
        <f t="array" ref="E146">((1-(E$6*(EXP(-E$4*E$5*$A146))))/E$5)-($A146/(E$5*E$3))</f>
        <v>1.2281027706262733</v>
      </c>
      <c r="F146" s="24">
        <f t="array" ref="F146">((1-(F$6*(EXP(-F$4*F$5*$A146))))/F$5)-($A146/(F$5*F$3))</f>
        <v>0.5279133675108012</v>
      </c>
      <c r="H146" s="23">
        <f t="shared" si="8"/>
        <v>2.1461280356782382</v>
      </c>
    </row>
    <row r="147" spans="1:8" x14ac:dyDescent="0.25">
      <c r="A147" s="4">
        <v>141</v>
      </c>
      <c r="B147" s="24">
        <f t="array" ref="B147">((1-(B$6*(EXP(-B$4*B$5*$A147))))/B$5)-($A147/(B$5*B$3))</f>
        <v>0.84575024587573622</v>
      </c>
      <c r="C147" s="24">
        <f t="array" ref="C147">((1-(C$6*(EXP(-C$4*C$5*$A147))))/C$5)-($A147/(C$5*C$3))</f>
        <v>0.69615089253357576</v>
      </c>
      <c r="D147" s="24">
        <f t="array" ref="D147">((1-(D$6*(EXP(-D$4*D$5*$A147))))/D$5)-($A147/(D$5*D$3))</f>
        <v>0.70800434076340513</v>
      </c>
      <c r="E147" s="24">
        <f t="array" ref="E147">((1-(E$6*(EXP(-E$4*E$5*$A147))))/E$5)-($A147/(E$5*E$3))</f>
        <v>1.2241562153842933</v>
      </c>
      <c r="F147" s="24">
        <f t="array" ref="F147">((1-(F$6*(EXP(-F$4*F$5*$A147))))/F$5)-($A147/(F$5*F$3))</f>
        <v>0.52623756909827502</v>
      </c>
      <c r="H147" s="23">
        <f t="shared" si="8"/>
        <v>2.1492191126553797</v>
      </c>
    </row>
    <row r="148" spans="1:8" x14ac:dyDescent="0.25">
      <c r="A148" s="4">
        <v>142</v>
      </c>
      <c r="B148" s="24">
        <f t="array" ref="B148">((1-(B$6*(EXP(-B$4*B$5*$A148))))/B$5)-($A148/(B$5*B$3))</f>
        <v>0.84366733145081341</v>
      </c>
      <c r="C148" s="24">
        <f t="array" ref="C148">((1-(C$6*(EXP(-C$4*C$5*$A148))))/C$5)-($A148/(C$5*C$3))</f>
        <v>0.69455149741347499</v>
      </c>
      <c r="D148" s="24">
        <f t="array" ref="D148">((1-(D$6*(EXP(-D$4*D$5*$A148))))/D$5)-($A148/(D$5*D$3))</f>
        <v>0.70627898344359108</v>
      </c>
      <c r="E148" s="24">
        <f t="array" ref="E148">((1-(E$6*(EXP(-E$4*E$5*$A148))))/E$5)-($A148/(E$5*E$3))</f>
        <v>1.2202096601418773</v>
      </c>
      <c r="F148" s="24">
        <f t="array" ref="F148">((1-(F$6*(EXP(-F$4*F$5*$A148))))/F$5)-($A148/(F$5*F$3))</f>
        <v>0.52456177068574894</v>
      </c>
      <c r="H148" s="23">
        <f t="shared" si="8"/>
        <v>2.1522883443830563</v>
      </c>
    </row>
    <row r="149" spans="1:8" x14ac:dyDescent="0.25">
      <c r="A149" s="4">
        <v>143</v>
      </c>
      <c r="B149" s="24">
        <f t="array" ref="B149">((1-(B$6*(EXP(-B$4*B$5*$A149))))/B$5)-($A149/(B$5*B$3))</f>
        <v>0.8415844170245963</v>
      </c>
      <c r="C149" s="24">
        <f t="array" ref="C149">((1-(C$6*(EXP(-C$4*C$5*$A149))))/C$5)-($A149/(C$5*C$3))</f>
        <v>0.69295210229337401</v>
      </c>
      <c r="D149" s="24">
        <f t="array" ref="D149">((1-(D$6*(EXP(-D$4*D$5*$A149))))/D$5)-($A149/(D$5*D$3))</f>
        <v>0.70455362612377703</v>
      </c>
      <c r="E149" s="24">
        <f t="array" ref="E149">((1-(E$6*(EXP(-E$4*E$5*$A149))))/E$5)-($A149/(E$5*E$3))</f>
        <v>1.2162631048990979</v>
      </c>
      <c r="F149" s="24">
        <f t="array" ref="F149">((1-(F$6*(EXP(-F$4*F$5*$A149))))/F$5)-($A149/(F$5*F$3))</f>
        <v>0.52288597227322287</v>
      </c>
      <c r="H149" s="23">
        <f t="shared" si="8"/>
        <v>2.1553360374650619</v>
      </c>
    </row>
    <row r="150" spans="1:8" x14ac:dyDescent="0.25">
      <c r="A150" s="4">
        <v>144</v>
      </c>
      <c r="B150" s="24">
        <f t="array" ref="B150">((1-(B$6*(EXP(-B$4*B$5*$A150))))/B$5)-($A150/(B$5*B$3))</f>
        <v>0.83950150259728629</v>
      </c>
      <c r="C150" s="24">
        <f t="array" ref="C150">((1-(C$6*(EXP(-C$4*C$5*$A150))))/C$5)-($A150/(C$5*C$3))</f>
        <v>0.69135270717327324</v>
      </c>
      <c r="D150" s="24">
        <f t="array" ref="D150">((1-(D$6*(EXP(-D$4*D$5*$A150))))/D$5)-($A150/(D$5*D$3))</f>
        <v>0.70282826880396299</v>
      </c>
      <c r="E150" s="24">
        <f t="array" ref="E150">((1-(E$6*(EXP(-E$4*E$5*$A150))))/E$5)-($A150/(E$5*E$3))</f>
        <v>1.2123165496560158</v>
      </c>
      <c r="F150" s="24">
        <f t="array" ref="F150">((1-(F$6*(EXP(-F$4*F$5*$A150))))/F$5)-($A150/(F$5*F$3))</f>
        <v>0.52121017386069668</v>
      </c>
      <c r="H150" s="23">
        <f t="shared" si="8"/>
        <v>2.1583624920952498</v>
      </c>
    </row>
    <row r="151" spans="1:8" x14ac:dyDescent="0.25">
      <c r="A151" s="4">
        <v>145</v>
      </c>
      <c r="B151" s="24">
        <f t="array" ref="B151">((1-(B$6*(EXP(-B$4*B$5*$A151))))/B$5)-($A151/(B$5*B$3))</f>
        <v>0.83741858816905301</v>
      </c>
      <c r="C151" s="24">
        <f t="array" ref="C151">((1-(C$6*(EXP(-C$4*C$5*$A151))))/C$5)-($A151/(C$5*C$3))</f>
        <v>0.68975331205317225</v>
      </c>
      <c r="D151" s="24">
        <f t="array" ref="D151">((1-(D$6*(EXP(-D$4*D$5*$A151))))/D$5)-($A151/(D$5*D$3))</f>
        <v>0.70110291148414894</v>
      </c>
      <c r="E151" s="24">
        <f t="array" ref="E151">((1-(E$6*(EXP(-E$4*E$5*$A151))))/E$5)-($A151/(E$5*E$3))</f>
        <v>1.2083699944126804</v>
      </c>
      <c r="F151" s="24">
        <f t="array" ref="F151">((1-(F$6*(EXP(-F$4*F$5*$A151))))/F$5)-($A151/(F$5*F$3))</f>
        <v>0.5195343754481706</v>
      </c>
      <c r="H151" s="23">
        <f t="shared" si="8"/>
        <v>2.1613680022349748</v>
      </c>
    </row>
    <row r="152" spans="1:8" x14ac:dyDescent="0.25">
      <c r="A152" s="4">
        <v>146</v>
      </c>
      <c r="B152" s="24">
        <f t="array" ref="B152">((1-(B$6*(EXP(-B$4*B$5*$A152))))/B$5)-($A152/(B$5*B$3))</f>
        <v>0.83533567374003936</v>
      </c>
      <c r="C152" s="24">
        <f t="array" ref="C152">((1-(C$6*(EXP(-C$4*C$5*$A152))))/C$5)-($A152/(C$5*C$3))</f>
        <v>0.68815391693307149</v>
      </c>
      <c r="D152" s="24">
        <f t="array" ref="D152">((1-(D$6*(EXP(-D$4*D$5*$A152))))/D$5)-($A152/(D$5*D$3))</f>
        <v>0.699377554164335</v>
      </c>
      <c r="E152" s="24">
        <f t="array" ref="E152">((1-(E$6*(EXP(-E$4*E$5*$A152))))/E$5)-($A152/(E$5*E$3))</f>
        <v>1.2044234391691346</v>
      </c>
      <c r="F152" s="24">
        <f t="array" ref="F152">((1-(F$6*(EXP(-F$4*F$5*$A152))))/F$5)-($A152/(F$5*F$3))</f>
        <v>0.51785857703564453</v>
      </c>
      <c r="H152" s="23">
        <f t="shared" si="8"/>
        <v>2.1643528557844371</v>
      </c>
    </row>
    <row r="153" spans="1:8" x14ac:dyDescent="0.25">
      <c r="A153" s="4">
        <v>147</v>
      </c>
      <c r="B153" s="24">
        <f t="array" ref="B153">((1-(B$6*(EXP(-B$4*B$5*$A153))))/B$5)-($A153/(B$5*B$3))</f>
        <v>0.83325275931036658</v>
      </c>
      <c r="C153" s="24">
        <f t="array" ref="C153">((1-(C$6*(EXP(-C$4*C$5*$A153))))/C$5)-($A153/(C$5*C$3))</f>
        <v>0.6865545218129705</v>
      </c>
      <c r="D153" s="24">
        <f t="array" ref="D153">((1-(D$6*(EXP(-D$4*D$5*$A153))))/D$5)-($A153/(D$5*D$3))</f>
        <v>0.69765219684452084</v>
      </c>
      <c r="E153" s="24">
        <f t="array" ref="E153">((1-(E$6*(EXP(-E$4*E$5*$A153))))/E$5)-($A153/(E$5*E$3))</f>
        <v>1.2004768839254134</v>
      </c>
      <c r="F153" s="24">
        <f t="array" ref="F153">((1-(F$6*(EXP(-F$4*F$5*$A153))))/F$5)-($A153/(F$5*F$3))</f>
        <v>0.51618277862311834</v>
      </c>
      <c r="H153" s="23">
        <f t="shared" si="8"/>
        <v>2.167317334748176</v>
      </c>
    </row>
    <row r="154" spans="1:8" x14ac:dyDescent="0.25">
      <c r="A154" s="4">
        <v>148</v>
      </c>
      <c r="B154" s="24">
        <f t="array" ref="B154">((1-(B$6*(EXP(-B$4*B$5*$A154))))/B$5)-($A154/(B$5*B$3))</f>
        <v>0.83116984488013723</v>
      </c>
      <c r="C154" s="24">
        <f t="array" ref="C154">((1-(C$6*(EXP(-C$4*C$5*$A154))))/C$5)-($A154/(C$5*C$3))</f>
        <v>0.68495512669286962</v>
      </c>
      <c r="D154" s="24">
        <f t="array" ref="D154">((1-(D$6*(EXP(-D$4*D$5*$A154))))/D$5)-($A154/(D$5*D$3))</f>
        <v>0.69592683952470691</v>
      </c>
      <c r="E154" s="24">
        <f t="array" ref="E154">((1-(E$6*(EXP(-E$4*E$5*$A154))))/E$5)-($A154/(E$5*E$3))</f>
        <v>1.1965303286815456</v>
      </c>
      <c r="F154" s="24">
        <f t="array" ref="F154">((1-(F$6*(EXP(-F$4*F$5*$A154))))/F$5)-($A154/(F$5*F$3))</f>
        <v>0.51450698021059227</v>
      </c>
      <c r="H154" s="23">
        <f t="shared" si="8"/>
        <v>2.1702617153949575</v>
      </c>
    </row>
    <row r="155" spans="1:8" x14ac:dyDescent="0.25">
      <c r="A155" s="4">
        <v>149</v>
      </c>
      <c r="B155" s="24">
        <f t="array" ref="B155">((1-(B$6*(EXP(-B$4*B$5*$A155))))/B$5)-($A155/(B$5*B$3))</f>
        <v>0.82908693044943726</v>
      </c>
      <c r="C155" s="24">
        <f t="array" ref="C155">((1-(C$6*(EXP(-C$4*C$5*$A155))))/C$5)-($A155/(C$5*C$3))</f>
        <v>0.68335573157276874</v>
      </c>
      <c r="D155" s="24">
        <f t="array" ref="D155">((1-(D$6*(EXP(-D$4*D$5*$A155))))/D$5)-($A155/(D$5*D$3))</f>
        <v>0.69420148220489286</v>
      </c>
      <c r="E155" s="24">
        <f t="array" ref="E155">((1-(E$6*(EXP(-E$4*E$5*$A155))))/E$5)-($A155/(E$5*E$3))</f>
        <v>1.1925837734375557</v>
      </c>
      <c r="F155" s="24">
        <f t="array" ref="F155">((1-(F$6*(EXP(-F$4*F$5*$A155))))/F$5)-($A155/(F$5*F$3))</f>
        <v>0.51283118179806619</v>
      </c>
      <c r="H155" s="23">
        <f t="shared" si="8"/>
        <v>2.173186268412274</v>
      </c>
    </row>
    <row r="156" spans="1:8" x14ac:dyDescent="0.25">
      <c r="A156" s="4">
        <v>150</v>
      </c>
      <c r="B156" s="24">
        <f t="array" ref="B156">((1-(B$6*(EXP(-B$4*B$5*$A156))))/B$5)-($A156/(B$5*B$3))</f>
        <v>0.82700401601833984</v>
      </c>
      <c r="C156" s="24">
        <f t="array" ref="C156">((1-(C$6*(EXP(-C$4*C$5*$A156))))/C$5)-($A156/(C$5*C$3))</f>
        <v>0.68175633645266787</v>
      </c>
      <c r="D156" s="24">
        <f t="array" ref="D156">((1-(D$6*(EXP(-D$4*D$5*$A156))))/D$5)-($A156/(D$5*D$3))</f>
        <v>0.69247612488507881</v>
      </c>
      <c r="E156" s="24">
        <f t="array" ref="E156">((1-(E$6*(EXP(-E$4*E$5*$A156))))/E$5)-($A156/(E$5*E$3))</f>
        <v>1.1886372181934637</v>
      </c>
      <c r="F156" s="24">
        <f t="array" ref="F156">((1-(F$6*(EXP(-F$4*F$5*$A156))))/F$5)-($A156/(F$5*F$3))</f>
        <v>0.51115538338554001</v>
      </c>
      <c r="H156" s="23">
        <f t="shared" si="8"/>
        <v>2.1760912590556813</v>
      </c>
    </row>
    <row r="157" spans="1:8" x14ac:dyDescent="0.25">
      <c r="A157" s="4">
        <v>151</v>
      </c>
      <c r="B157" s="24">
        <f t="array" ref="B157">((1-(B$6*(EXP(-B$4*B$5*$A157))))/B$5)-($A157/(B$5*B$3))</f>
        <v>0.8249211015869069</v>
      </c>
      <c r="C157" s="24">
        <f t="array" ref="C157">((1-(C$6*(EXP(-C$4*C$5*$A157))))/C$5)-($A157/(C$5*C$3))</f>
        <v>0.68015694133256699</v>
      </c>
      <c r="D157" s="24">
        <f t="array" ref="D157">((1-(D$6*(EXP(-D$4*D$5*$A157))))/D$5)-($A157/(D$5*D$3))</f>
        <v>0.69075076756526477</v>
      </c>
      <c r="E157" s="24">
        <f t="array" ref="E157">((1-(E$6*(EXP(-E$4*E$5*$A157))))/E$5)-($A157/(E$5*E$3))</f>
        <v>1.1846906629492873</v>
      </c>
      <c r="F157" s="24">
        <f t="array" ref="F157">((1-(F$6*(EXP(-F$4*F$5*$A157))))/F$5)-($A157/(F$5*F$3))</f>
        <v>0.50947958497301382</v>
      </c>
      <c r="H157" s="23">
        <f t="shared" si="8"/>
        <v>2.1789769472931693</v>
      </c>
    </row>
    <row r="158" spans="1:8" x14ac:dyDescent="0.25">
      <c r="A158" s="4">
        <v>152</v>
      </c>
      <c r="B158" s="24">
        <f t="array" ref="B158">((1-(B$6*(EXP(-B$4*B$5*$A158))))/B$5)-($A158/(B$5*B$3))</f>
        <v>0.8228381871551903</v>
      </c>
      <c r="C158" s="24">
        <f t="array" ref="C158">((1-(C$6*(EXP(-C$4*C$5*$A158))))/C$5)-($A158/(C$5*C$3))</f>
        <v>0.67855754621246611</v>
      </c>
      <c r="D158" s="24">
        <f t="array" ref="D158">((1-(D$6*(EXP(-D$4*D$5*$A158))))/D$5)-($A158/(D$5*D$3))</f>
        <v>0.68902541024545072</v>
      </c>
      <c r="E158" s="24">
        <f t="array" ref="E158">((1-(E$6*(EXP(-E$4*E$5*$A158))))/E$5)-($A158/(E$5*E$3))</f>
        <v>1.1807441077050398</v>
      </c>
      <c r="F158" s="24">
        <f t="array" ref="F158">((1-(F$6*(EXP(-F$4*F$5*$A158))))/F$5)-($A158/(F$5*F$3))</f>
        <v>0.50780378656048786</v>
      </c>
      <c r="H158" s="23">
        <f t="shared" si="8"/>
        <v>2.1818435879447726</v>
      </c>
    </row>
    <row r="159" spans="1:8" x14ac:dyDescent="0.25">
      <c r="A159" s="4">
        <v>153</v>
      </c>
      <c r="B159" s="24">
        <f t="array" ref="B159">((1-(B$6*(EXP(-B$4*B$5*$A159))))/B$5)-($A159/(B$5*B$3))</f>
        <v>0.82075527272323401</v>
      </c>
      <c r="C159" s="24">
        <f t="array" ref="C159">((1-(C$6*(EXP(-C$4*C$5*$A159))))/C$5)-($A159/(C$5*C$3))</f>
        <v>0.67695815109236523</v>
      </c>
      <c r="D159" s="24">
        <f t="array" ref="D159">((1-(D$6*(EXP(-D$4*D$5*$A159))))/D$5)-($A159/(D$5*D$3))</f>
        <v>0.68730005292563678</v>
      </c>
      <c r="E159" s="24">
        <f t="array" ref="E159">((1-(E$6*(EXP(-E$4*E$5*$A159))))/E$5)-($A159/(E$5*E$3))</f>
        <v>1.1767975524607333</v>
      </c>
      <c r="F159" s="24">
        <f t="array" ref="F159">((1-(F$6*(EXP(-F$4*F$5*$A159))))/F$5)-($A159/(F$5*F$3))</f>
        <v>0.50612798814796167</v>
      </c>
      <c r="H159" s="23">
        <f t="shared" si="8"/>
        <v>2.1846914308175989</v>
      </c>
    </row>
    <row r="160" spans="1:8" x14ac:dyDescent="0.25">
      <c r="A160" s="4">
        <v>154</v>
      </c>
      <c r="B160" s="24">
        <f t="array" ref="B160">((1-(B$6*(EXP(-B$4*B$5*$A160))))/B$5)-($A160/(B$5*B$3))</f>
        <v>0.81867235829107532</v>
      </c>
      <c r="C160" s="24">
        <f t="array" ref="C160">((1-(C$6*(EXP(-C$4*C$5*$A160))))/C$5)-($A160/(C$5*C$3))</f>
        <v>0.67535875597226436</v>
      </c>
      <c r="D160" s="24">
        <f t="array" ref="D160">((1-(D$6*(EXP(-D$4*D$5*$A160))))/D$5)-($A160/(D$5*D$3))</f>
        <v>0.68557469560582263</v>
      </c>
      <c r="E160" s="24">
        <f t="array" ref="E160">((1-(E$6*(EXP(-E$4*E$5*$A160))))/E$5)-($A160/(E$5*E$3))</f>
        <v>1.1728509972163779</v>
      </c>
      <c r="F160" s="24">
        <f t="array" ref="F160">((1-(F$6*(EXP(-F$4*F$5*$A160))))/F$5)-($A160/(F$5*F$3))</f>
        <v>0.50445218973543549</v>
      </c>
      <c r="H160" s="23">
        <f t="shared" si="8"/>
        <v>2.1875207208364631</v>
      </c>
    </row>
    <row r="161" spans="1:8" x14ac:dyDescent="0.25">
      <c r="A161" s="4">
        <v>155</v>
      </c>
      <c r="B161" s="24">
        <f t="array" ref="B161">((1-(B$6*(EXP(-B$4*B$5*$A161))))/B$5)-($A161/(B$5*B$3))</f>
        <v>0.81658944385874555</v>
      </c>
      <c r="C161" s="24">
        <f t="array" ref="C161">((1-(C$6*(EXP(-C$4*C$5*$A161))))/C$5)-($A161/(C$5*C$3))</f>
        <v>0.67375936085216348</v>
      </c>
      <c r="D161" s="24">
        <f t="array" ref="D161">((1-(D$6*(EXP(-D$4*D$5*$A161))))/D$5)-($A161/(D$5*D$3))</f>
        <v>0.68384933828600869</v>
      </c>
      <c r="E161" s="24">
        <f t="array" ref="E161">((1-(E$6*(EXP(-E$4*E$5*$A161))))/E$5)-($A161/(E$5*E$3))</f>
        <v>1.1689044419719812</v>
      </c>
      <c r="F161" s="24">
        <f t="array" ref="F161">((1-(F$6*(EXP(-F$4*F$5*$A161))))/F$5)-($A161/(F$5*F$3))</f>
        <v>0.50277639132290952</v>
      </c>
      <c r="H161" s="23">
        <f t="shared" si="8"/>
        <v>2.1903316981702914</v>
      </c>
    </row>
    <row r="162" spans="1:8" x14ac:dyDescent="0.25">
      <c r="A162" s="4">
        <v>156</v>
      </c>
      <c r="B162" s="24">
        <f t="array" ref="B162">((1-(B$6*(EXP(-B$4*B$5*$A162))))/B$5)-($A162/(B$5*B$3))</f>
        <v>0.81450652942627122</v>
      </c>
      <c r="C162" s="24">
        <f t="array" ref="C162">((1-(C$6*(EXP(-C$4*C$5*$A162))))/C$5)-($A162/(C$5*C$3))</f>
        <v>0.6721599657320626</v>
      </c>
      <c r="D162" s="24">
        <f t="array" ref="D162">((1-(D$6*(EXP(-D$4*D$5*$A162))))/D$5)-($A162/(D$5*D$3))</f>
        <v>0.68212398096619464</v>
      </c>
      <c r="E162" s="24">
        <f t="array" ref="E162">((1-(E$6*(EXP(-E$4*E$5*$A162))))/E$5)-($A162/(E$5*E$3))</f>
        <v>1.1649578867275503</v>
      </c>
      <c r="F162" s="24">
        <f t="array" ref="F162">((1-(F$6*(EXP(-F$4*F$5*$A162))))/F$5)-($A162/(F$5*F$3))</f>
        <v>0.50110059291038334</v>
      </c>
      <c r="H162" s="23">
        <f t="shared" si="8"/>
        <v>2.1931245983544616</v>
      </c>
    </row>
    <row r="163" spans="1:8" x14ac:dyDescent="0.25">
      <c r="A163" s="4">
        <v>157</v>
      </c>
      <c r="B163" s="24">
        <f t="array" ref="B163">((1-(B$6*(EXP(-B$4*B$5*$A163))))/B$5)-($A163/(B$5*B$3))</f>
        <v>0.81242361499367499</v>
      </c>
      <c r="C163" s="24">
        <f t="array" ref="C163">((1-(C$6*(EXP(-C$4*C$5*$A163))))/C$5)-($A163/(C$5*C$3))</f>
        <v>0.67056057061196173</v>
      </c>
      <c r="D163" s="24">
        <f t="array" ref="D163">((1-(D$6*(EXP(-D$4*D$5*$A163))))/D$5)-($A163/(D$5*D$3))</f>
        <v>0.6803986236463806</v>
      </c>
      <c r="E163" s="24">
        <f t="array" ref="E163">((1-(E$6*(EXP(-E$4*E$5*$A163))))/E$5)-($A163/(E$5*E$3))</f>
        <v>1.161011331483091</v>
      </c>
      <c r="F163" s="24">
        <f t="array" ref="F163">((1-(F$6*(EXP(-F$4*F$5*$A163))))/F$5)-($A163/(F$5*F$3))</f>
        <v>0.49942479449785721</v>
      </c>
      <c r="H163" s="23">
        <f t="shared" si="8"/>
        <v>2.1958996524092336</v>
      </c>
    </row>
    <row r="164" spans="1:8" x14ac:dyDescent="0.25">
      <c r="A164" s="4">
        <v>158</v>
      </c>
      <c r="B164" s="24">
        <f t="array" ref="B164">((1-(B$6*(EXP(-B$4*B$5*$A164))))/B$5)-($A164/(B$5*B$3))</f>
        <v>0.81034070056097562</v>
      </c>
      <c r="C164" s="24">
        <f t="array" ref="C164">((1-(C$6*(EXP(-C$4*C$5*$A164))))/C$5)-($A164/(C$5*C$3))</f>
        <v>0.66896117549186085</v>
      </c>
      <c r="D164" s="24">
        <f t="array" ref="D164">((1-(D$6*(EXP(-D$4*D$5*$A164))))/D$5)-($A164/(D$5*D$3))</f>
        <v>0.67867326632656655</v>
      </c>
      <c r="E164" s="24">
        <f t="array" ref="E164">((1-(E$6*(EXP(-E$4*E$5*$A164))))/E$5)-($A164/(E$5*E$3))</f>
        <v>1.1570647762386077</v>
      </c>
      <c r="F164" s="24">
        <f t="array" ref="F164">((1-(F$6*(EXP(-F$4*F$5*$A164))))/F$5)-($A164/(F$5*F$3))</f>
        <v>0.49774899608533113</v>
      </c>
      <c r="H164" s="23">
        <f t="shared" si="8"/>
        <v>2.1986570869544226</v>
      </c>
    </row>
    <row r="165" spans="1:8" x14ac:dyDescent="0.25">
      <c r="A165" s="4">
        <v>159</v>
      </c>
      <c r="B165" s="24">
        <f t="array" ref="B165">((1-(B$6*(EXP(-B$4*B$5*$A165))))/B$5)-($A165/(B$5*B$3))</f>
        <v>0.8082577861281891</v>
      </c>
      <c r="C165" s="24">
        <f t="array" ref="C165">((1-(C$6*(EXP(-C$4*C$5*$A165))))/C$5)-($A165/(C$5*C$3))</f>
        <v>0.66736178037175997</v>
      </c>
      <c r="D165" s="24">
        <f t="array" ref="D165">((1-(D$6*(EXP(-D$4*D$5*$A165))))/D$5)-($A165/(D$5*D$3))</f>
        <v>0.6769479090067525</v>
      </c>
      <c r="E165" s="24">
        <f t="array" ref="E165">((1-(E$6*(EXP(-E$4*E$5*$A165))))/E$5)-($A165/(E$5*E$3))</f>
        <v>1.1531182209941049</v>
      </c>
      <c r="F165" s="24">
        <f t="array" ref="F165">((1-(F$6*(EXP(-F$4*F$5*$A165))))/F$5)-($A165/(F$5*F$3))</f>
        <v>0.496073197672805</v>
      </c>
      <c r="H165" s="23">
        <f t="shared" si="8"/>
        <v>2.2013971243204513</v>
      </c>
    </row>
    <row r="166" spans="1:8" x14ac:dyDescent="0.25">
      <c r="A166" s="4">
        <v>160</v>
      </c>
      <c r="B166" s="24">
        <f t="array" ref="B166">((1-(B$6*(EXP(-B$4*B$5*$A166))))/B$5)-($A166/(B$5*B$3))</f>
        <v>0.80617487169532898</v>
      </c>
      <c r="C166" s="24">
        <f t="array" ref="C166">((1-(C$6*(EXP(-C$4*C$5*$A166))))/C$5)-($A166/(C$5*C$3))</f>
        <v>0.66576238525165909</v>
      </c>
      <c r="D166" s="24">
        <f t="array" ref="D166">((1-(D$6*(EXP(-D$4*D$5*$A166))))/D$5)-($A166/(D$5*D$3))</f>
        <v>0.67522255168693857</v>
      </c>
      <c r="E166" s="24">
        <f t="array" ref="E166">((1-(E$6*(EXP(-E$4*E$5*$A166))))/E$5)-($A166/(E$5*E$3))</f>
        <v>1.1491716657495854</v>
      </c>
      <c r="F166" s="24">
        <f t="array" ref="F166">((1-(F$6*(EXP(-F$4*F$5*$A166))))/F$5)-($A166/(F$5*F$3))</f>
        <v>0.49439739926027887</v>
      </c>
      <c r="H166" s="23">
        <f t="shared" si="8"/>
        <v>2.2041199826559246</v>
      </c>
    </row>
    <row r="167" spans="1:8" x14ac:dyDescent="0.25">
      <c r="A167" s="4">
        <v>161</v>
      </c>
      <c r="B167" s="24">
        <f t="array" ref="B167">((1-(B$6*(EXP(-B$4*B$5*$A167))))/B$5)-($A167/(B$5*B$3))</f>
        <v>0.80409195726240679</v>
      </c>
      <c r="C167" s="24">
        <f t="array" ref="C167">((1-(C$6*(EXP(-C$4*C$5*$A167))))/C$5)-($A167/(C$5*C$3))</f>
        <v>0.66416299013155822</v>
      </c>
      <c r="D167" s="24">
        <f t="array" ref="D167">((1-(D$6*(EXP(-D$4*D$5*$A167))))/D$5)-($A167/(D$5*D$3))</f>
        <v>0.67349719436712441</v>
      </c>
      <c r="E167" s="24">
        <f t="array" ref="E167">((1-(E$6*(EXP(-E$4*E$5*$A167))))/E$5)-($A167/(E$5*E$3))</f>
        <v>1.1452251105050517</v>
      </c>
      <c r="F167" s="24">
        <f t="array" ref="F167">((1-(F$6*(EXP(-F$4*F$5*$A167))))/F$5)-($A167/(F$5*F$3))</f>
        <v>0.49272160084775279</v>
      </c>
      <c r="H167" s="23">
        <f t="shared" si="8"/>
        <v>2.2068258760318495</v>
      </c>
    </row>
    <row r="168" spans="1:8" x14ac:dyDescent="0.25">
      <c r="A168" s="4">
        <v>162</v>
      </c>
      <c r="B168" s="24">
        <f t="array" ref="B168">((1-(B$6*(EXP(-B$4*B$5*$A168))))/B$5)-($A168/(B$5*B$3))</f>
        <v>0.80200904282943197</v>
      </c>
      <c r="C168" s="24">
        <f t="array" ref="C168">((1-(C$6*(EXP(-C$4*C$5*$A168))))/C$5)-($A168/(C$5*C$3))</f>
        <v>0.66256359501145734</v>
      </c>
      <c r="D168" s="24">
        <f t="array" ref="D168">((1-(D$6*(EXP(-D$4*D$5*$A168))))/D$5)-($A168/(D$5*D$3))</f>
        <v>0.67177183704731047</v>
      </c>
      <c r="E168" s="24">
        <f t="array" ref="E168">((1-(E$6*(EXP(-E$4*E$5*$A168))))/E$5)-($A168/(E$5*E$3))</f>
        <v>1.1412785552605071</v>
      </c>
      <c r="F168" s="24">
        <f t="array" ref="F168">((1-(F$6*(EXP(-F$4*F$5*$A168))))/F$5)-($A168/(F$5*F$3))</f>
        <v>0.49104580243522666</v>
      </c>
      <c r="H168" s="23">
        <f t="shared" si="8"/>
        <v>2.2095150145426308</v>
      </c>
    </row>
    <row r="169" spans="1:8" x14ac:dyDescent="0.25">
      <c r="A169" s="4">
        <v>163</v>
      </c>
      <c r="B169" s="24">
        <f t="array" ref="B169">((1-(B$6*(EXP(-B$4*B$5*$A169))))/B$5)-($A169/(B$5*B$3))</f>
        <v>0.79992612839641275</v>
      </c>
      <c r="C169" s="24">
        <f t="array" ref="C169">((1-(C$6*(EXP(-C$4*C$5*$A169))))/C$5)-($A169/(C$5*C$3))</f>
        <v>0.66096419989135646</v>
      </c>
      <c r="D169" s="24">
        <f t="array" ref="D169">((1-(D$6*(EXP(-D$4*D$5*$A169))))/D$5)-($A169/(D$5*D$3))</f>
        <v>0.67004647972749642</v>
      </c>
      <c r="E169" s="24">
        <f t="array" ref="E169">((1-(E$6*(EXP(-E$4*E$5*$A169))))/E$5)-($A169/(E$5*E$3))</f>
        <v>1.1373320000159528</v>
      </c>
      <c r="F169" s="24">
        <f t="array" ref="F169">((1-(F$6*(EXP(-F$4*F$5*$A169))))/F$5)-($A169/(F$5*F$3))</f>
        <v>0.48937000402270053</v>
      </c>
      <c r="H169" s="23">
        <f t="shared" si="8"/>
        <v>2.2121876044039577</v>
      </c>
    </row>
    <row r="170" spans="1:8" x14ac:dyDescent="0.25">
      <c r="A170" s="4">
        <v>164</v>
      </c>
      <c r="B170" s="24">
        <f t="array" ref="B170">((1-(B$6*(EXP(-B$4*B$5*$A170))))/B$5)-($A170/(B$5*B$3))</f>
        <v>0.797843213963356</v>
      </c>
      <c r="C170" s="24">
        <f t="array" ref="C170">((1-(C$6*(EXP(-C$4*C$5*$A170))))/C$5)-($A170/(C$5*C$3))</f>
        <v>0.65936480477125559</v>
      </c>
      <c r="D170" s="24">
        <f t="array" ref="D170">((1-(D$6*(EXP(-D$4*D$5*$A170))))/D$5)-($A170/(D$5*D$3))</f>
        <v>0.66832112240768238</v>
      </c>
      <c r="E170" s="24">
        <f t="array" ref="E170">((1-(E$6*(EXP(-E$4*E$5*$A170))))/E$5)-($A170/(E$5*E$3))</f>
        <v>1.1333854447713905</v>
      </c>
      <c r="F170" s="24">
        <f t="array" ref="F170">((1-(F$6*(EXP(-F$4*F$5*$A170))))/F$5)-($A170/(F$5*F$3))</f>
        <v>0.48769420561017446</v>
      </c>
      <c r="H170" s="23">
        <f t="shared" si="8"/>
        <v>2.214843848047698</v>
      </c>
    </row>
    <row r="171" spans="1:8" x14ac:dyDescent="0.25">
      <c r="A171" s="4">
        <v>165</v>
      </c>
      <c r="B171" s="24">
        <f t="array" ref="B171">((1-(B$6*(EXP(-B$4*B$5*$A171))))/B$5)-($A171/(B$5*B$3))</f>
        <v>0.79576029953026761</v>
      </c>
      <c r="C171" s="24">
        <f t="array" ref="C171">((1-(C$6*(EXP(-C$4*C$5*$A171))))/C$5)-($A171/(C$5*C$3))</f>
        <v>0.65776540965115471</v>
      </c>
      <c r="D171" s="24">
        <f t="array" ref="D171">((1-(D$6*(EXP(-D$4*D$5*$A171))))/D$5)-($A171/(D$5*D$3))</f>
        <v>0.66659576508786833</v>
      </c>
      <c r="E171" s="24">
        <f t="array" ref="E171">((1-(E$6*(EXP(-E$4*E$5*$A171))))/E$5)-($A171/(E$5*E$3))</f>
        <v>1.1294388895268215</v>
      </c>
      <c r="F171" s="24">
        <f t="array" ref="F171">((1-(F$6*(EXP(-F$4*F$5*$A171))))/F$5)-($A171/(F$5*F$3))</f>
        <v>0.48601840719764833</v>
      </c>
      <c r="H171" s="23">
        <f t="shared" si="8"/>
        <v>2.2174839442139063</v>
      </c>
    </row>
    <row r="172" spans="1:8" x14ac:dyDescent="0.25">
      <c r="A172" s="4">
        <v>166</v>
      </c>
      <c r="B172" s="24">
        <f t="array" ref="B172">((1-(B$6*(EXP(-B$4*B$5*$A172))))/B$5)-($A172/(B$5*B$3))</f>
        <v>0.79367738509715258</v>
      </c>
      <c r="C172" s="24">
        <f t="array" ref="C172">((1-(C$6*(EXP(-C$4*C$5*$A172))))/C$5)-($A172/(C$5*C$3))</f>
        <v>0.65616601453105383</v>
      </c>
      <c r="D172" s="24">
        <f t="array" ref="D172">((1-(D$6*(EXP(-D$4*D$5*$A172))))/D$5)-($A172/(D$5*D$3))</f>
        <v>0.66487040776805428</v>
      </c>
      <c r="E172" s="24">
        <f t="array" ref="E172">((1-(E$6*(EXP(-E$4*E$5*$A172))))/E$5)-($A172/(E$5*E$3))</f>
        <v>1.1254923342822467</v>
      </c>
      <c r="F172" s="24">
        <f t="array" ref="F172">((1-(F$6*(EXP(-F$4*F$5*$A172))))/F$5)-($A172/(F$5*F$3))</f>
        <v>0.4843426087851222</v>
      </c>
      <c r="H172" s="23">
        <f t="shared" si="8"/>
        <v>2.220108088040055</v>
      </c>
    </row>
    <row r="173" spans="1:8" x14ac:dyDescent="0.25">
      <c r="A173" s="4">
        <v>167</v>
      </c>
      <c r="B173" s="24">
        <f t="array" ref="B173">((1-(B$6*(EXP(-B$4*B$5*$A173))))/B$5)-($A173/(B$5*B$3))</f>
        <v>0.79159447066401478</v>
      </c>
      <c r="C173" s="24">
        <f t="array" ref="C173">((1-(C$6*(EXP(-C$4*C$5*$A173))))/C$5)-($A173/(C$5*C$3))</f>
        <v>0.65456661941095295</v>
      </c>
      <c r="D173" s="24">
        <f t="array" ref="D173">((1-(D$6*(EXP(-D$4*D$5*$A173))))/D$5)-($A173/(D$5*D$3))</f>
        <v>0.66314505044824035</v>
      </c>
      <c r="E173" s="24">
        <f t="array" ref="E173">((1-(E$6*(EXP(-E$4*E$5*$A173))))/E$5)-($A173/(E$5*E$3))</f>
        <v>1.1215457790376679</v>
      </c>
      <c r="F173" s="24">
        <f t="array" ref="F173">((1-(F$6*(EXP(-F$4*F$5*$A173))))/F$5)-($A173/(F$5*F$3))</f>
        <v>0.48266681037259612</v>
      </c>
      <c r="H173" s="23">
        <f t="shared" si="8"/>
        <v>2.2227164711475833</v>
      </c>
    </row>
    <row r="174" spans="1:8" x14ac:dyDescent="0.25">
      <c r="A174" s="4">
        <v>168</v>
      </c>
      <c r="B174" s="24">
        <f t="array" ref="B174">((1-(B$6*(EXP(-B$4*B$5*$A174))))/B$5)-($A174/(B$5*B$3))</f>
        <v>0.78951155623085811</v>
      </c>
      <c r="C174" s="24">
        <f t="array" ref="C174">((1-(C$6*(EXP(-C$4*C$5*$A174))))/C$5)-($A174/(C$5*C$3))</f>
        <v>0.65296722429085208</v>
      </c>
      <c r="D174" s="24">
        <f t="array" ref="D174">((1-(D$6*(EXP(-D$4*D$5*$A174))))/D$5)-($A174/(D$5*D$3))</f>
        <v>0.66141969312842619</v>
      </c>
      <c r="E174" s="24">
        <f t="array" ref="E174">((1-(E$6*(EXP(-E$4*E$5*$A174))))/E$5)-($A174/(E$5*E$3))</f>
        <v>1.1175992237930843</v>
      </c>
      <c r="F174" s="24">
        <f t="array" ref="F174">((1-(F$6*(EXP(-F$4*F$5*$A174))))/F$5)-($A174/(F$5*F$3))</f>
        <v>0.48099101196006999</v>
      </c>
      <c r="H174" s="23">
        <f t="shared" si="8"/>
        <v>2.2253092817258628</v>
      </c>
    </row>
    <row r="175" spans="1:8" x14ac:dyDescent="0.25">
      <c r="A175" s="4">
        <v>169</v>
      </c>
      <c r="B175" s="24">
        <f t="array" ref="B175">((1-(B$6*(EXP(-B$4*B$5*$A175))))/B$5)-($A175/(B$5*B$3))</f>
        <v>0.78742864179768501</v>
      </c>
      <c r="C175" s="24">
        <f t="array" ref="C175">((1-(C$6*(EXP(-C$4*C$5*$A175))))/C$5)-($A175/(C$5*C$3))</f>
        <v>0.6513678291707512</v>
      </c>
      <c r="D175" s="24">
        <f t="array" ref="D175">((1-(D$6*(EXP(-D$4*D$5*$A175))))/D$5)-($A175/(D$5*D$3))</f>
        <v>0.65969433580861225</v>
      </c>
      <c r="E175" s="24">
        <f t="array" ref="E175">((1-(E$6*(EXP(-E$4*E$5*$A175))))/E$5)-($A175/(E$5*E$3))</f>
        <v>1.1136526685484982</v>
      </c>
      <c r="F175" s="24">
        <f t="array" ref="F175">((1-(F$6*(EXP(-F$4*F$5*$A175))))/F$5)-($A175/(F$5*F$3))</f>
        <v>0.47931521354754386</v>
      </c>
      <c r="H175" s="23">
        <f t="shared" si="8"/>
        <v>2.2278867046136734</v>
      </c>
    </row>
    <row r="176" spans="1:8" x14ac:dyDescent="0.25">
      <c r="A176" s="4">
        <v>170</v>
      </c>
      <c r="B176" s="24">
        <f t="array" ref="B176">((1-(B$6*(EXP(-B$4*B$5*$A176))))/B$5)-($A176/(B$5*B$3))</f>
        <v>0.78534572736449837</v>
      </c>
      <c r="C176" s="24">
        <f t="array" ref="C176">((1-(C$6*(EXP(-C$4*C$5*$A176))))/C$5)-($A176/(C$5*C$3))</f>
        <v>0.64976843405065032</v>
      </c>
      <c r="D176" s="24">
        <f t="array" ref="D176">((1-(D$6*(EXP(-D$4*D$5*$A176))))/D$5)-($A176/(D$5*D$3))</f>
        <v>0.65796897848879821</v>
      </c>
      <c r="E176" s="24">
        <f t="array" ref="E176">((1-(E$6*(EXP(-E$4*E$5*$A176))))/E$5)-($A176/(E$5*E$3))</f>
        <v>1.109706113303909</v>
      </c>
      <c r="F176" s="24">
        <f t="array" ref="F176">((1-(F$6*(EXP(-F$4*F$5*$A176))))/F$5)-($A176/(F$5*F$3))</f>
        <v>0.47763941513501779</v>
      </c>
      <c r="H176" s="23">
        <f t="shared" si="8"/>
        <v>2.2304489213782741</v>
      </c>
    </row>
    <row r="177" spans="1:8" x14ac:dyDescent="0.25">
      <c r="A177" s="4">
        <v>171</v>
      </c>
      <c r="B177" s="24">
        <f t="array" ref="B177">((1-(B$6*(EXP(-B$4*B$5*$A177))))/B$5)-($A177/(B$5*B$3))</f>
        <v>0.78326281293130029</v>
      </c>
      <c r="C177" s="24">
        <f t="array" ref="C177">((1-(C$6*(EXP(-C$4*C$5*$A177))))/C$5)-($A177/(C$5*C$3))</f>
        <v>0.64816903893054945</v>
      </c>
      <c r="D177" s="24">
        <f t="array" ref="D177">((1-(D$6*(EXP(-D$4*D$5*$A177))))/D$5)-($A177/(D$5*D$3))</f>
        <v>0.65624362116898416</v>
      </c>
      <c r="E177" s="24">
        <f t="array" ref="E177">((1-(E$6*(EXP(-E$4*E$5*$A177))))/E$5)-($A177/(E$5*E$3))</f>
        <v>1.1057595580593178</v>
      </c>
      <c r="F177" s="24">
        <f t="array" ref="F177">((1-(F$6*(EXP(-F$4*F$5*$A177))))/F$5)-($A177/(F$5*F$3))</f>
        <v>0.47596361672249166</v>
      </c>
      <c r="H177" s="23">
        <f t="shared" si="8"/>
        <v>2.2329961103921536</v>
      </c>
    </row>
    <row r="178" spans="1:8" x14ac:dyDescent="0.25">
      <c r="A178" s="4">
        <v>172</v>
      </c>
      <c r="B178" s="24">
        <f t="array" ref="B178">((1-(B$6*(EXP(-B$4*B$5*$A178))))/B$5)-($A178/(B$5*B$3))</f>
        <v>0.78117989849809266</v>
      </c>
      <c r="C178" s="24">
        <f t="array" ref="C178">((1-(C$6*(EXP(-C$4*C$5*$A178))))/C$5)-($A178/(C$5*C$3))</f>
        <v>0.64656964381044857</v>
      </c>
      <c r="D178" s="24">
        <f t="array" ref="D178">((1-(D$6*(EXP(-D$4*D$5*$A178))))/D$5)-($A178/(D$5*D$3))</f>
        <v>0.65451826384917011</v>
      </c>
      <c r="E178" s="24">
        <f t="array" ref="E178">((1-(E$6*(EXP(-E$4*E$5*$A178))))/E$5)-($A178/(E$5*E$3))</f>
        <v>1.1018130028147248</v>
      </c>
      <c r="F178" s="24">
        <f t="array" ref="F178">((1-(F$6*(EXP(-F$4*F$5*$A178))))/F$5)-($A178/(F$5*F$3))</f>
        <v>0.47428781830996553</v>
      </c>
      <c r="H178" s="23">
        <f t="shared" si="8"/>
        <v>2.2355284469075487</v>
      </c>
    </row>
    <row r="179" spans="1:8" x14ac:dyDescent="0.25">
      <c r="A179" s="4">
        <v>173</v>
      </c>
      <c r="B179" s="24">
        <f t="array" ref="B179">((1-(B$6*(EXP(-B$4*B$5*$A179))))/B$5)-($A179/(B$5*B$3))</f>
        <v>0.77909698406487671</v>
      </c>
      <c r="C179" s="24">
        <f t="array" ref="C179">((1-(C$6*(EXP(-C$4*C$5*$A179))))/C$5)-($A179/(C$5*C$3))</f>
        <v>0.64497024869034769</v>
      </c>
      <c r="D179" s="24">
        <f t="array" ref="D179">((1-(D$6*(EXP(-D$4*D$5*$A179))))/D$5)-($A179/(D$5*D$3))</f>
        <v>0.65279290652935607</v>
      </c>
      <c r="E179" s="24">
        <f t="array" ref="E179">((1-(E$6*(EXP(-E$4*E$5*$A179))))/E$5)-($A179/(E$5*E$3))</f>
        <v>1.0978664475701305</v>
      </c>
      <c r="F179" s="24">
        <f t="array" ref="F179">((1-(F$6*(EXP(-F$4*F$5*$A179))))/F$5)-($A179/(F$5*F$3))</f>
        <v>0.47261201989743945</v>
      </c>
      <c r="H179" s="23">
        <f t="shared" si="8"/>
        <v>2.2380461031287955</v>
      </c>
    </row>
    <row r="180" spans="1:8" x14ac:dyDescent="0.25">
      <c r="A180" s="4">
        <v>174</v>
      </c>
      <c r="B180" s="24">
        <f t="array" ref="B180">((1-(B$6*(EXP(-B$4*B$5*$A180))))/B$5)-($A180/(B$5*B$3))</f>
        <v>0.77701406963165365</v>
      </c>
      <c r="C180" s="24">
        <f t="array" ref="C180">((1-(C$6*(EXP(-C$4*C$5*$A180))))/C$5)-($A180/(C$5*C$3))</f>
        <v>0.64337085357024681</v>
      </c>
      <c r="D180" s="24">
        <f t="array" ref="D180">((1-(D$6*(EXP(-D$4*D$5*$A180))))/D$5)-($A180/(D$5*D$3))</f>
        <v>0.65106754920954213</v>
      </c>
      <c r="E180" s="24">
        <f t="array" ref="E180">((1-(E$6*(EXP(-E$4*E$5*$A180))))/E$5)-($A180/(E$5*E$3))</f>
        <v>1.0939198923255344</v>
      </c>
      <c r="F180" s="24">
        <f t="array" ref="F180">((1-(F$6*(EXP(-F$4*F$5*$A180))))/F$5)-($A180/(F$5*F$3))</f>
        <v>0.47093622148491332</v>
      </c>
      <c r="H180" s="23">
        <f t="shared" si="8"/>
        <v>2.2405492482825999</v>
      </c>
    </row>
    <row r="181" spans="1:8" x14ac:dyDescent="0.25">
      <c r="A181" s="4">
        <v>175</v>
      </c>
      <c r="B181" s="24">
        <f t="array" ref="B181">((1-(B$6*(EXP(-B$4*B$5*$A181))))/B$5)-($A181/(B$5*B$3))</f>
        <v>0.77493115519842481</v>
      </c>
      <c r="C181" s="24">
        <f t="array" ref="C181">((1-(C$6*(EXP(-C$4*C$5*$A181))))/C$5)-($A181/(C$5*C$3))</f>
        <v>0.64177145845014594</v>
      </c>
      <c r="D181" s="24">
        <f t="array" ref="D181">((1-(D$6*(EXP(-D$4*D$5*$A181))))/D$5)-($A181/(D$5*D$3))</f>
        <v>0.64934219188972797</v>
      </c>
      <c r="E181" s="24">
        <f t="array" ref="E181">((1-(E$6*(EXP(-E$4*E$5*$A181))))/E$5)-($A181/(E$5*E$3))</f>
        <v>1.0899733370809372</v>
      </c>
      <c r="F181" s="24">
        <f t="array" ref="F181">((1-(F$6*(EXP(-F$4*F$5*$A181))))/F$5)-($A181/(F$5*F$3))</f>
        <v>0.46926042307238719</v>
      </c>
      <c r="H181" s="23">
        <f t="shared" si="8"/>
        <v>2.2430380486862944</v>
      </c>
    </row>
    <row r="182" spans="1:8" x14ac:dyDescent="0.25">
      <c r="A182" s="4">
        <v>176</v>
      </c>
      <c r="B182" s="24">
        <f t="array" ref="B182">((1-(B$6*(EXP(-B$4*B$5*$A182))))/B$5)-($A182/(B$5*B$3))</f>
        <v>0.77284824076519087</v>
      </c>
      <c r="C182" s="24">
        <f t="array" ref="C182">((1-(C$6*(EXP(-C$4*C$5*$A182))))/C$5)-($A182/(C$5*C$3))</f>
        <v>0.64017206333004506</v>
      </c>
      <c r="D182" s="24">
        <f t="array" ref="D182">((1-(D$6*(EXP(-D$4*D$5*$A182))))/D$5)-($A182/(D$5*D$3))</f>
        <v>0.64761683456991403</v>
      </c>
      <c r="E182" s="24">
        <f t="array" ref="E182">((1-(E$6*(EXP(-E$4*E$5*$A182))))/E$5)-($A182/(E$5*E$3))</f>
        <v>1.0860267818363396</v>
      </c>
      <c r="F182" s="24">
        <f t="array" ref="F182">((1-(F$6*(EXP(-F$4*F$5*$A182))))/F$5)-($A182/(F$5*F$3))</f>
        <v>0.46758462465986106</v>
      </c>
      <c r="H182" s="23">
        <f t="shared" si="8"/>
        <v>2.2455126678141499</v>
      </c>
    </row>
    <row r="183" spans="1:8" x14ac:dyDescent="0.25">
      <c r="A183" s="4">
        <v>177</v>
      </c>
      <c r="B183" s="24">
        <f t="array" ref="B183">((1-(B$6*(EXP(-B$4*B$5*$A183))))/B$5)-($A183/(B$5*B$3))</f>
        <v>0.77076532633195305</v>
      </c>
      <c r="C183" s="24">
        <f t="array" ref="C183">((1-(C$6*(EXP(-C$4*C$5*$A183))))/C$5)-($A183/(C$5*C$3))</f>
        <v>0.63857266820994418</v>
      </c>
      <c r="D183" s="24">
        <f t="array" ref="D183">((1-(D$6*(EXP(-D$4*D$5*$A183))))/D$5)-($A183/(D$5*D$3))</f>
        <v>0.64589147725009999</v>
      </c>
      <c r="E183" s="24">
        <f t="array" ref="E183">((1-(E$6*(EXP(-E$4*E$5*$A183))))/E$5)-($A183/(E$5*E$3))</f>
        <v>1.0820802265917406</v>
      </c>
      <c r="F183" s="24">
        <f t="array" ref="F183">((1-(F$6*(EXP(-F$4*F$5*$A183))))/F$5)-($A183/(F$5*F$3))</f>
        <v>0.46590882624733498</v>
      </c>
      <c r="H183" s="23">
        <f t="shared" si="8"/>
        <v>2.2479732663618068</v>
      </c>
    </row>
    <row r="184" spans="1:8" x14ac:dyDescent="0.25">
      <c r="A184" s="4">
        <v>178</v>
      </c>
      <c r="B184" s="24">
        <f t="array" ref="B184">((1-(B$6*(EXP(-B$4*B$5*$A184))))/B$5)-($A184/(B$5*B$3))</f>
        <v>0.76868241189871134</v>
      </c>
      <c r="C184" s="24">
        <f t="array" ref="C184">((1-(C$6*(EXP(-C$4*C$5*$A184))))/C$5)-($A184/(C$5*C$3))</f>
        <v>0.63697327308984331</v>
      </c>
      <c r="D184" s="24">
        <f t="array" ref="D184">((1-(D$6*(EXP(-D$4*D$5*$A184))))/D$5)-($A184/(D$5*D$3))</f>
        <v>0.64416611993028594</v>
      </c>
      <c r="E184" s="24">
        <f t="array" ref="E184">((1-(E$6*(EXP(-E$4*E$5*$A184))))/E$5)-($A184/(E$5*E$3))</f>
        <v>1.0781336713471414</v>
      </c>
      <c r="F184" s="24">
        <f t="array" ref="F184">((1-(F$6*(EXP(-F$4*F$5*$A184))))/F$5)-($A184/(F$5*F$3))</f>
        <v>0.46423302783480885</v>
      </c>
      <c r="H184" s="23">
        <f t="shared" si="8"/>
        <v>2.2504200023088941</v>
      </c>
    </row>
    <row r="185" spans="1:8" x14ac:dyDescent="0.25">
      <c r="A185" s="4">
        <v>179</v>
      </c>
      <c r="B185" s="24">
        <f t="array" ref="B185">((1-(B$6*(EXP(-B$4*B$5*$A185))))/B$5)-($A185/(B$5*B$3))</f>
        <v>0.76659949746546707</v>
      </c>
      <c r="C185" s="24">
        <f t="array" ref="C185">((1-(C$6*(EXP(-C$4*C$5*$A185))))/C$5)-($A185/(C$5*C$3))</f>
        <v>0.63537387796974243</v>
      </c>
      <c r="D185" s="24">
        <f t="array" ref="D185">((1-(D$6*(EXP(-D$4*D$5*$A185))))/D$5)-($A185/(D$5*D$3))</f>
        <v>0.64244076261047189</v>
      </c>
      <c r="E185" s="24">
        <f t="array" ref="E185">((1-(E$6*(EXP(-E$4*E$5*$A185))))/E$5)-($A185/(E$5*E$3))</f>
        <v>1.0741871161025416</v>
      </c>
      <c r="F185" s="24">
        <f t="array" ref="F185">((1-(F$6*(EXP(-F$4*F$5*$A185))))/F$5)-($A185/(F$5*F$3))</f>
        <v>0.46255722942228272</v>
      </c>
      <c r="H185" s="23">
        <f t="shared" si="8"/>
        <v>2.2528530309798933</v>
      </c>
    </row>
    <row r="186" spans="1:8" x14ac:dyDescent="0.25">
      <c r="A186" s="4">
        <v>180</v>
      </c>
      <c r="B186" s="24">
        <f t="array" ref="B186">((1-(B$6*(EXP(-B$4*B$5*$A186))))/B$5)-($A186/(B$5*B$3))</f>
        <v>0.76451658303222003</v>
      </c>
      <c r="C186" s="24">
        <f t="array" ref="C186">((1-(C$6*(EXP(-C$4*C$5*$A186))))/C$5)-($A186/(C$5*C$3))</f>
        <v>0.63377448284964155</v>
      </c>
      <c r="D186" s="24">
        <f t="array" ref="D186">((1-(D$6*(EXP(-D$4*D$5*$A186))))/D$5)-($A186/(D$5*D$3))</f>
        <v>0.64071540529065785</v>
      </c>
      <c r="E186" s="24">
        <f t="array" ref="E186">((1-(E$6*(EXP(-E$4*E$5*$A186))))/E$5)-($A186/(E$5*E$3))</f>
        <v>1.0702405608579415</v>
      </c>
      <c r="F186" s="24">
        <f t="array" ref="F186">((1-(F$6*(EXP(-F$4*F$5*$A186))))/F$5)-($A186/(F$5*F$3))</f>
        <v>0.46088143100975665</v>
      </c>
      <c r="H186" s="23">
        <f t="shared" si="8"/>
        <v>2.255272505103306</v>
      </c>
    </row>
    <row r="187" spans="1:8" x14ac:dyDescent="0.25">
      <c r="A187" s="4">
        <v>181</v>
      </c>
      <c r="B187" s="24">
        <f t="array" ref="B187">((1-(B$6*(EXP(-B$4*B$5*$A187))))/B$5)-($A187/(B$5*B$3))</f>
        <v>0.76243366859897077</v>
      </c>
      <c r="C187" s="24">
        <f t="array" ref="C187">((1-(C$6*(EXP(-C$4*C$5*$A187))))/C$5)-($A187/(C$5*C$3))</f>
        <v>0.63217508772954067</v>
      </c>
      <c r="D187" s="24">
        <f t="array" ref="D187">((1-(D$6*(EXP(-D$4*D$5*$A187))))/D$5)-($A187/(D$5*D$3))</f>
        <v>0.63899004797084391</v>
      </c>
      <c r="E187" s="24">
        <f t="array" ref="E187">((1-(E$6*(EXP(-E$4*E$5*$A187))))/E$5)-($A187/(E$5*E$3))</f>
        <v>1.0662940056133408</v>
      </c>
      <c r="F187" s="24">
        <f t="array" ref="F187">((1-(F$6*(EXP(-F$4*F$5*$A187))))/F$5)-($A187/(F$5*F$3))</f>
        <v>0.45920563259723052</v>
      </c>
      <c r="H187" s="23">
        <f t="shared" si="8"/>
        <v>2.2576785748691846</v>
      </c>
    </row>
    <row r="188" spans="1:8" x14ac:dyDescent="0.25">
      <c r="A188" s="4">
        <v>182</v>
      </c>
      <c r="B188" s="24">
        <f t="array" ref="B188">((1-(B$6*(EXP(-B$4*B$5*$A188))))/B$5)-($A188/(B$5*B$3))</f>
        <v>0.76035075416571973</v>
      </c>
      <c r="C188" s="24">
        <f t="array" ref="C188">((1-(C$6*(EXP(-C$4*C$5*$A188))))/C$5)-($A188/(C$5*C$3))</f>
        <v>0.63057569260943969</v>
      </c>
      <c r="D188" s="24">
        <f t="array" ref="D188">((1-(D$6*(EXP(-D$4*D$5*$A188))))/D$5)-($A188/(D$5*D$3))</f>
        <v>0.63726469065102975</v>
      </c>
      <c r="E188" s="24">
        <f t="array" ref="E188">((1-(E$6*(EXP(-E$4*E$5*$A188))))/E$5)-($A188/(E$5*E$3))</f>
        <v>1.0623474503687396</v>
      </c>
      <c r="F188" s="24">
        <f t="array" ref="F188">((1-(F$6*(EXP(-F$4*F$5*$A188))))/F$5)-($A188/(F$5*F$3))</f>
        <v>0.45752983418470439</v>
      </c>
      <c r="H188" s="23">
        <f t="shared" si="8"/>
        <v>2.2600713879850747</v>
      </c>
    </row>
    <row r="189" spans="1:8" x14ac:dyDescent="0.25">
      <c r="A189" s="4">
        <v>183</v>
      </c>
      <c r="B189" s="24">
        <f t="array" ref="B189">((1-(B$6*(EXP(-B$4*B$5*$A189))))/B$5)-($A189/(B$5*B$3))</f>
        <v>0.75826783973246725</v>
      </c>
      <c r="C189" s="24">
        <f t="array" ref="C189">((1-(C$6*(EXP(-C$4*C$5*$A189))))/C$5)-($A189/(C$5*C$3))</f>
        <v>0.62897629748933892</v>
      </c>
      <c r="D189" s="24">
        <f t="array" ref="D189">((1-(D$6*(EXP(-D$4*D$5*$A189))))/D$5)-($A189/(D$5*D$3))</f>
        <v>0.63553933333121582</v>
      </c>
      <c r="E189" s="24">
        <f t="array" ref="E189">((1-(E$6*(EXP(-E$4*E$5*$A189))))/E$5)-($A189/(E$5*E$3))</f>
        <v>1.0584008951241386</v>
      </c>
      <c r="F189" s="24">
        <f t="array" ref="F189">((1-(F$6*(EXP(-F$4*F$5*$A189))))/F$5)-($A189/(F$5*F$3))</f>
        <v>0.45585403577217831</v>
      </c>
      <c r="H189" s="23">
        <f t="shared" si="8"/>
        <v>2.2624510897304293</v>
      </c>
    </row>
    <row r="190" spans="1:8" x14ac:dyDescent="0.25">
      <c r="A190" s="4">
        <v>184</v>
      </c>
      <c r="B190" s="24">
        <f t="array" ref="B190">((1-(B$6*(EXP(-B$4*B$5*$A190))))/B$5)-($A190/(B$5*B$3))</f>
        <v>0.75618492529921355</v>
      </c>
      <c r="C190" s="24">
        <f t="array" ref="C190">((1-(C$6*(EXP(-C$4*C$5*$A190))))/C$5)-($A190/(C$5*C$3))</f>
        <v>0.62737690236923793</v>
      </c>
      <c r="D190" s="24">
        <f t="array" ref="D190">((1-(D$6*(EXP(-D$4*D$5*$A190))))/D$5)-($A190/(D$5*D$3))</f>
        <v>0.63381397601140177</v>
      </c>
      <c r="E190" s="24">
        <f t="array" ref="E190">((1-(E$6*(EXP(-E$4*E$5*$A190))))/E$5)-($A190/(E$5*E$3))</f>
        <v>1.0544543398795372</v>
      </c>
      <c r="F190" s="24">
        <f t="array" ref="F190">((1-(F$6*(EXP(-F$4*F$5*$A190))))/F$5)-($A190/(F$5*F$3))</f>
        <v>0.45417823735965218</v>
      </c>
      <c r="H190" s="23">
        <f t="shared" si="8"/>
        <v>2.2648178230095364</v>
      </c>
    </row>
    <row r="191" spans="1:8" x14ac:dyDescent="0.25">
      <c r="A191" s="4">
        <v>185</v>
      </c>
      <c r="B191" s="24">
        <f t="array" ref="B191">((1-(B$6*(EXP(-B$4*B$5*$A191))))/B$5)-($A191/(B$5*B$3))</f>
        <v>0.75410201086595885</v>
      </c>
      <c r="C191" s="24">
        <f t="array" ref="C191">((1-(C$6*(EXP(-C$4*C$5*$A191))))/C$5)-($A191/(C$5*C$3))</f>
        <v>0.62577750724913717</v>
      </c>
      <c r="D191" s="24">
        <f t="array" ref="D191">((1-(D$6*(EXP(-D$4*D$5*$A191))))/D$5)-($A191/(D$5*D$3))</f>
        <v>0.63208861869158772</v>
      </c>
      <c r="E191" s="24">
        <f t="array" ref="E191">((1-(E$6*(EXP(-E$4*E$5*$A191))))/E$5)-($A191/(E$5*E$3))</f>
        <v>1.0505077846349358</v>
      </c>
      <c r="F191" s="24">
        <f t="array" ref="F191">((1-(F$6*(EXP(-F$4*F$5*$A191))))/F$5)-($A191/(F$5*F$3))</f>
        <v>0.45250243894712605</v>
      </c>
      <c r="H191" s="23">
        <f t="shared" si="8"/>
        <v>2.2671717284030137</v>
      </c>
    </row>
    <row r="192" spans="1:8" x14ac:dyDescent="0.25">
      <c r="A192" s="4">
        <v>186</v>
      </c>
      <c r="B192" s="24">
        <f t="array" ref="B192">((1-(B$6*(EXP(-B$4*B$5*$A192))))/B$5)-($A192/(B$5*B$3))</f>
        <v>0.75201909643270293</v>
      </c>
      <c r="C192" s="24">
        <f t="array" ref="C192">((1-(C$6*(EXP(-C$4*C$5*$A192))))/C$5)-($A192/(C$5*C$3))</f>
        <v>0.62417811212903618</v>
      </c>
      <c r="D192" s="24">
        <f t="array" ref="D192">((1-(D$6*(EXP(-D$4*D$5*$A192))))/D$5)-($A192/(D$5*D$3))</f>
        <v>0.63036326137177368</v>
      </c>
      <c r="E192" s="24">
        <f t="array" ref="E192">((1-(E$6*(EXP(-E$4*E$5*$A192))))/E$5)-($A192/(E$5*E$3))</f>
        <v>1.0465612293903339</v>
      </c>
      <c r="F192" s="24">
        <f t="array" ref="F192">((1-(F$6*(EXP(-F$4*F$5*$A192))))/F$5)-($A192/(F$5*F$3))</f>
        <v>0.45082664053459998</v>
      </c>
      <c r="H192" s="23">
        <f t="shared" si="8"/>
        <v>2.2695129442179165</v>
      </c>
    </row>
    <row r="193" spans="1:8" x14ac:dyDescent="0.25">
      <c r="A193" s="4">
        <v>187</v>
      </c>
      <c r="B193" s="24">
        <f t="array" ref="B193">((1-(B$6*(EXP(-B$4*B$5*$A193))))/B$5)-($A193/(B$5*B$3))</f>
        <v>0.74993618199944634</v>
      </c>
      <c r="C193" s="24">
        <f t="array" ref="C193">((1-(C$6*(EXP(-C$4*C$5*$A193))))/C$5)-($A193/(C$5*C$3))</f>
        <v>0.62257871700893541</v>
      </c>
      <c r="D193" s="24">
        <f t="array" ref="D193">((1-(D$6*(EXP(-D$4*D$5*$A193))))/D$5)-($A193/(D$5*D$3))</f>
        <v>0.62863790405195963</v>
      </c>
      <c r="E193" s="24">
        <f t="array" ref="E193">((1-(E$6*(EXP(-E$4*E$5*$A193))))/E$5)-($A193/(E$5*E$3))</f>
        <v>1.0426146741457321</v>
      </c>
      <c r="F193" s="24">
        <f t="array" ref="F193">((1-(F$6*(EXP(-F$4*F$5*$A193))))/F$5)-($A193/(F$5*F$3))</f>
        <v>0.44915084212207385</v>
      </c>
      <c r="H193" s="23">
        <f t="shared" si="8"/>
        <v>2.271841606536499</v>
      </c>
    </row>
    <row r="194" spans="1:8" x14ac:dyDescent="0.25">
      <c r="A194" s="4">
        <v>188</v>
      </c>
      <c r="B194" s="24">
        <f t="array" ref="B194">((1-(B$6*(EXP(-B$4*B$5*$A194))))/B$5)-($A194/(B$5*B$3))</f>
        <v>0.74785326756618908</v>
      </c>
      <c r="C194" s="24">
        <f t="array" ref="C194">((1-(C$6*(EXP(-C$4*C$5*$A194))))/C$5)-($A194/(C$5*C$3))</f>
        <v>0.62097932188883442</v>
      </c>
      <c r="D194" s="24">
        <f t="array" ref="D194">((1-(D$6*(EXP(-D$4*D$5*$A194))))/D$5)-($A194/(D$5*D$3))</f>
        <v>0.62691254673214569</v>
      </c>
      <c r="E194" s="24">
        <f t="array" ref="E194">((1-(E$6*(EXP(-E$4*E$5*$A194))))/E$5)-($A194/(E$5*E$3))</f>
        <v>1.0386681189011302</v>
      </c>
      <c r="F194" s="24">
        <f t="array" ref="F194">((1-(F$6*(EXP(-F$4*F$5*$A194))))/F$5)-($A194/(F$5*F$3))</f>
        <v>0.44747504370954772</v>
      </c>
      <c r="H194" s="23">
        <f t="shared" si="8"/>
        <v>2.27415784926368</v>
      </c>
    </row>
    <row r="195" spans="1:8" x14ac:dyDescent="0.25">
      <c r="A195" s="4">
        <v>189</v>
      </c>
      <c r="B195" s="24">
        <f t="array" ref="B195">((1-(B$6*(EXP(-B$4*B$5*$A195))))/B$5)-($A195/(B$5*B$3))</f>
        <v>0.74577035313293139</v>
      </c>
      <c r="C195" s="24">
        <f t="array" ref="C195">((1-(C$6*(EXP(-C$4*C$5*$A195))))/C$5)-($A195/(C$5*C$3))</f>
        <v>0.61937992676873366</v>
      </c>
      <c r="D195" s="24">
        <f t="array" ref="D195">((1-(D$6*(EXP(-D$4*D$5*$A195))))/D$5)-($A195/(D$5*D$3))</f>
        <v>0.62518718941233153</v>
      </c>
      <c r="E195" s="24">
        <f t="array" ref="E195">((1-(E$6*(EXP(-E$4*E$5*$A195))))/E$5)-($A195/(E$5*E$3))</f>
        <v>1.0347215636565281</v>
      </c>
      <c r="F195" s="24">
        <f t="array" ref="F195">((1-(F$6*(EXP(-F$4*F$5*$A195))))/F$5)-($A195/(F$5*F$3))</f>
        <v>0.44579924529702164</v>
      </c>
      <c r="H195" s="23">
        <f t="shared" si="8"/>
        <v>2.2764618041732443</v>
      </c>
    </row>
    <row r="196" spans="1:8" x14ac:dyDescent="0.25">
      <c r="A196" s="4">
        <v>190</v>
      </c>
      <c r="B196" s="24">
        <f t="array" ref="B196">((1-(B$6*(EXP(-B$4*B$5*$A196))))/B$5)-($A196/(B$5*B$3))</f>
        <v>0.74368743869967313</v>
      </c>
      <c r="C196" s="24">
        <f t="array" ref="C196">((1-(C$6*(EXP(-C$4*C$5*$A196))))/C$5)-($A196/(C$5*C$3))</f>
        <v>0.61778053164863267</v>
      </c>
      <c r="D196" s="24">
        <f t="array" ref="D196">((1-(D$6*(EXP(-D$4*D$5*$A196))))/D$5)-($A196/(D$5*D$3))</f>
        <v>0.6234618320925176</v>
      </c>
      <c r="E196" s="24">
        <f t="array" ref="E196">((1-(E$6*(EXP(-E$4*E$5*$A196))))/E$5)-($A196/(E$5*E$3))</f>
        <v>1.030775008411926</v>
      </c>
      <c r="F196" s="24">
        <f t="array" ref="F196">((1-(F$6*(EXP(-F$4*F$5*$A196))))/F$5)-($A196/(F$5*F$3))</f>
        <v>0.44412344688449551</v>
      </c>
      <c r="H196" s="23">
        <f t="shared" si="8"/>
        <v>2.2787536009528289</v>
      </c>
    </row>
    <row r="197" spans="1:8" x14ac:dyDescent="0.25">
      <c r="A197" s="4">
        <v>191</v>
      </c>
      <c r="B197" s="24">
        <f t="array" ref="B197">((1-(B$6*(EXP(-B$4*B$5*$A197))))/B$5)-($A197/(B$5*B$3))</f>
        <v>0.74160452426641466</v>
      </c>
      <c r="C197" s="24">
        <f t="array" ref="C197">((1-(C$6*(EXP(-C$4*C$5*$A197))))/C$5)-($A197/(C$5*C$3))</f>
        <v>0.6161811365285319</v>
      </c>
      <c r="D197" s="24">
        <f t="array" ref="D197">((1-(D$6*(EXP(-D$4*D$5*$A197))))/D$5)-($A197/(D$5*D$3))</f>
        <v>0.62173647477270355</v>
      </c>
      <c r="E197" s="24">
        <f t="array" ref="E197">((1-(E$6*(EXP(-E$4*E$5*$A197))))/E$5)-($A197/(E$5*E$3))</f>
        <v>1.0268284531673237</v>
      </c>
      <c r="F197" s="24">
        <f t="array" ref="F197">((1-(F$6*(EXP(-F$4*F$5*$A197))))/F$5)-($A197/(F$5*F$3))</f>
        <v>0.44244764847196938</v>
      </c>
      <c r="H197" s="23">
        <f t="shared" si="8"/>
        <v>2.2810333672477277</v>
      </c>
    </row>
    <row r="198" spans="1:8" x14ac:dyDescent="0.25">
      <c r="A198" s="4">
        <v>192</v>
      </c>
      <c r="B198" s="24">
        <f t="array" ref="B198">((1-(B$6*(EXP(-B$4*B$5*$A198))))/B$5)-($A198/(B$5*B$3))</f>
        <v>0.73952160983315562</v>
      </c>
      <c r="C198" s="24">
        <f t="array" ref="C198">((1-(C$6*(EXP(-C$4*C$5*$A198))))/C$5)-($A198/(C$5*C$3))</f>
        <v>0.61458174140843091</v>
      </c>
      <c r="D198" s="24">
        <f t="array" ref="D198">((1-(D$6*(EXP(-D$4*D$5*$A198))))/D$5)-($A198/(D$5*D$3))</f>
        <v>0.6200111174528895</v>
      </c>
      <c r="E198" s="24">
        <f t="array" ref="E198">((1-(E$6*(EXP(-E$4*E$5*$A198))))/E$5)-($A198/(E$5*E$3))</f>
        <v>1.0228818979227219</v>
      </c>
      <c r="F198" s="24">
        <f t="array" ref="F198">((1-(F$6*(EXP(-F$4*F$5*$A198))))/F$5)-($A198/(F$5*F$3))</f>
        <v>0.4407718500594433</v>
      </c>
      <c r="H198" s="23">
        <f t="shared" si="8"/>
        <v>2.2833012287035497</v>
      </c>
    </row>
    <row r="199" spans="1:8" x14ac:dyDescent="0.25">
      <c r="A199" s="4">
        <v>193</v>
      </c>
      <c r="B199" s="24">
        <f t="array" ref="B199">((1-(B$6*(EXP(-B$4*B$5*$A199))))/B$5)-($A199/(B$5*B$3))</f>
        <v>0.73743869539989637</v>
      </c>
      <c r="C199" s="24">
        <f t="array" ref="C199">((1-(C$6*(EXP(-C$4*C$5*$A199))))/C$5)-($A199/(C$5*C$3))</f>
        <v>0.61298234628833015</v>
      </c>
      <c r="D199" s="24">
        <f t="array" ref="D199">((1-(D$6*(EXP(-D$4*D$5*$A199))))/D$5)-($A199/(D$5*D$3))</f>
        <v>0.61828576013307546</v>
      </c>
      <c r="E199" s="24">
        <f t="array" ref="E199">((1-(E$6*(EXP(-E$4*E$5*$A199))))/E$5)-($A199/(E$5*E$3))</f>
        <v>1.0189353426781196</v>
      </c>
      <c r="F199" s="24">
        <f t="array" ref="F199">((1-(F$6*(EXP(-F$4*F$5*$A199))))/F$5)-($A199/(F$5*F$3))</f>
        <v>0.43909605164691717</v>
      </c>
      <c r="H199" s="23">
        <f t="shared" si="8"/>
        <v>2.2855573090077739</v>
      </c>
    </row>
    <row r="200" spans="1:8" x14ac:dyDescent="0.25">
      <c r="A200" s="4">
        <v>194</v>
      </c>
      <c r="B200" s="24">
        <f t="array" ref="B200">((1-(B$6*(EXP(-B$4*B$5*$A200))))/B$5)-($A200/(B$5*B$3))</f>
        <v>0.7353557809666369</v>
      </c>
      <c r="C200" s="24">
        <f t="array" ref="C200">((1-(C$6*(EXP(-C$4*C$5*$A200))))/C$5)-($A200/(C$5*C$3))</f>
        <v>0.61138295116822916</v>
      </c>
      <c r="D200" s="24">
        <f t="array" ref="D200">((1-(D$6*(EXP(-D$4*D$5*$A200))))/D$5)-($A200/(D$5*D$3))</f>
        <v>0.61656040281326141</v>
      </c>
      <c r="E200" s="24">
        <f t="array" ref="E200">((1-(E$6*(EXP(-E$4*E$5*$A200))))/E$5)-($A200/(E$5*E$3))</f>
        <v>1.0149887874335173</v>
      </c>
      <c r="F200" s="24">
        <f t="array" ref="F200">((1-(F$6*(EXP(-F$4*F$5*$A200))))/F$5)-($A200/(F$5*F$3))</f>
        <v>0.43742025323439104</v>
      </c>
      <c r="H200" s="23">
        <f t="shared" si="8"/>
        <v>2.287801729930226</v>
      </c>
    </row>
    <row r="201" spans="1:8" x14ac:dyDescent="0.25">
      <c r="A201" s="4">
        <v>195</v>
      </c>
      <c r="B201" s="24">
        <f t="array" ref="B201">((1-(B$6*(EXP(-B$4*B$5*$A201))))/B$5)-($A201/(B$5*B$3))</f>
        <v>0.7332728665333772</v>
      </c>
      <c r="C201" s="24">
        <f t="array" ref="C201">((1-(C$6*(EXP(-C$4*C$5*$A201))))/C$5)-($A201/(C$5*C$3))</f>
        <v>0.60978355604812839</v>
      </c>
      <c r="D201" s="24">
        <f t="array" ref="D201">((1-(D$6*(EXP(-D$4*D$5*$A201))))/D$5)-($A201/(D$5*D$3))</f>
        <v>0.61483504549344747</v>
      </c>
      <c r="E201" s="24">
        <f t="array" ref="E201">((1-(E$6*(EXP(-E$4*E$5*$A201))))/E$5)-($A201/(E$5*E$3))</f>
        <v>1.0110422321889148</v>
      </c>
      <c r="F201" s="24">
        <f t="array" ref="F201">((1-(F$6*(EXP(-F$4*F$5*$A201))))/F$5)-($A201/(F$5*F$3))</f>
        <v>0.43574445482186497</v>
      </c>
      <c r="H201" s="23">
        <f t="shared" ref="H201:H264" si="9">LOG10(A201)</f>
        <v>2.2900346113625178</v>
      </c>
    </row>
    <row r="202" spans="1:8" x14ac:dyDescent="0.25">
      <c r="A202" s="4">
        <v>196</v>
      </c>
      <c r="B202" s="24">
        <f t="array" ref="B202">((1-(B$6*(EXP(-B$4*B$5*$A202))))/B$5)-($A202/(B$5*B$3))</f>
        <v>0.73118995210011739</v>
      </c>
      <c r="C202" s="24">
        <f t="array" ref="C202">((1-(C$6*(EXP(-C$4*C$5*$A202))))/C$5)-($A202/(C$5*C$3))</f>
        <v>0.60818416092802741</v>
      </c>
      <c r="D202" s="24">
        <f t="array" ref="D202">((1-(D$6*(EXP(-D$4*D$5*$A202))))/D$5)-($A202/(D$5*D$3))</f>
        <v>0.61310968817363332</v>
      </c>
      <c r="E202" s="24">
        <f t="array" ref="E202">((1-(E$6*(EXP(-E$4*E$5*$A202))))/E$5)-($A202/(E$5*E$3))</f>
        <v>1.0070956769443127</v>
      </c>
      <c r="F202" s="24">
        <f t="array" ref="F202">((1-(F$6*(EXP(-F$4*F$5*$A202))))/F$5)-($A202/(F$5*F$3))</f>
        <v>0.43406865640933884</v>
      </c>
      <c r="H202" s="23">
        <f t="shared" si="9"/>
        <v>2.2922560713564759</v>
      </c>
    </row>
    <row r="203" spans="1:8" x14ac:dyDescent="0.25">
      <c r="A203" s="4">
        <v>197</v>
      </c>
      <c r="B203" s="24">
        <f t="array" ref="B203">((1-(B$6*(EXP(-B$4*B$5*$A203))))/B$5)-($A203/(B$5*B$3))</f>
        <v>0.72910703766685736</v>
      </c>
      <c r="C203" s="24">
        <f t="array" ref="C203">((1-(C$6*(EXP(-C$4*C$5*$A203))))/C$5)-($A203/(C$5*C$3))</f>
        <v>0.60658476580792664</v>
      </c>
      <c r="D203" s="24">
        <f t="array" ref="D203">((1-(D$6*(EXP(-D$4*D$5*$A203))))/D$5)-($A203/(D$5*D$3))</f>
        <v>0.61138433085381938</v>
      </c>
      <c r="E203" s="24">
        <f t="array" ref="E203">((1-(E$6*(EXP(-E$4*E$5*$A203))))/E$5)-($A203/(E$5*E$3))</f>
        <v>1.0031491216997102</v>
      </c>
      <c r="F203" s="24">
        <f t="array" ref="F203">((1-(F$6*(EXP(-F$4*F$5*$A203))))/F$5)-($A203/(F$5*F$3))</f>
        <v>0.43239285799681271</v>
      </c>
      <c r="H203" s="23">
        <f t="shared" si="9"/>
        <v>2.2944662261615929</v>
      </c>
    </row>
    <row r="204" spans="1:8" x14ac:dyDescent="0.25">
      <c r="A204" s="4">
        <v>198</v>
      </c>
      <c r="B204" s="24">
        <f t="array" ref="B204">((1-(B$6*(EXP(-B$4*B$5*$A204))))/B$5)-($A204/(B$5*B$3))</f>
        <v>0.72702412323359744</v>
      </c>
      <c r="C204" s="24">
        <f t="array" ref="C204">((1-(C$6*(EXP(-C$4*C$5*$A204))))/C$5)-($A204/(C$5*C$3))</f>
        <v>0.60498537068782565</v>
      </c>
      <c r="D204" s="24">
        <f t="array" ref="D204">((1-(D$6*(EXP(-D$4*D$5*$A204))))/D$5)-($A204/(D$5*D$3))</f>
        <v>0.60965897353400533</v>
      </c>
      <c r="E204" s="24">
        <f t="array" ref="E204">((1-(E$6*(EXP(-E$4*E$5*$A204))))/E$5)-($A204/(E$5*E$3))</f>
        <v>0.99920256645510785</v>
      </c>
      <c r="F204" s="24">
        <f t="array" ref="F204">((1-(F$6*(EXP(-F$4*F$5*$A204))))/F$5)-($A204/(F$5*F$3))</f>
        <v>0.43071705958428663</v>
      </c>
      <c r="H204" s="23">
        <f t="shared" si="9"/>
        <v>2.2966651902615309</v>
      </c>
    </row>
    <row r="205" spans="1:8" x14ac:dyDescent="0.25">
      <c r="A205" s="4">
        <v>199</v>
      </c>
      <c r="B205" s="24">
        <f t="array" ref="B205">((1-(B$6*(EXP(-B$4*B$5*$A205))))/B$5)-($A205/(B$5*B$3))</f>
        <v>0.72494120880033708</v>
      </c>
      <c r="C205" s="24">
        <f t="array" ref="C205">((1-(C$6*(EXP(-C$4*C$5*$A205))))/C$5)-($A205/(C$5*C$3))</f>
        <v>0.60338597556772489</v>
      </c>
      <c r="D205" s="24">
        <f t="array" ref="D205">((1-(D$6*(EXP(-D$4*D$5*$A205))))/D$5)-($A205/(D$5*D$3))</f>
        <v>0.60793361621419129</v>
      </c>
      <c r="E205" s="24">
        <f t="array" ref="E205">((1-(E$6*(EXP(-E$4*E$5*$A205))))/E$5)-($A205/(E$5*E$3))</f>
        <v>0.99525601121050544</v>
      </c>
      <c r="F205" s="24">
        <f t="array" ref="F205">((1-(F$6*(EXP(-F$4*F$5*$A205))))/F$5)-($A205/(F$5*F$3))</f>
        <v>0.4290412611717605</v>
      </c>
      <c r="H205" s="23">
        <f t="shared" si="9"/>
        <v>2.2988530764097068</v>
      </c>
    </row>
    <row r="206" spans="1:8" x14ac:dyDescent="0.25">
      <c r="A206" s="4">
        <v>200</v>
      </c>
      <c r="B206" s="24">
        <f t="array" ref="B206">((1-(B$6*(EXP(-B$4*B$5*$A206))))/B$5)-($A206/(B$5*B$3))</f>
        <v>0.72285829436707671</v>
      </c>
      <c r="C206" s="24">
        <f t="array" ref="C206">((1-(C$6*(EXP(-C$4*C$5*$A206))))/C$5)-($A206/(C$5*C$3))</f>
        <v>0.6017865804476239</v>
      </c>
      <c r="D206" s="24">
        <f t="array" ref="D206">((1-(D$6*(EXP(-D$4*D$5*$A206))))/D$5)-($A206/(D$5*D$3))</f>
        <v>0.60620825889437724</v>
      </c>
      <c r="E206" s="24">
        <f t="array" ref="E206">((1-(E$6*(EXP(-E$4*E$5*$A206))))/E$5)-($A206/(E$5*E$3))</f>
        <v>0.99130945596590325</v>
      </c>
      <c r="F206" s="24">
        <f t="array" ref="F206">((1-(F$6*(EXP(-F$4*F$5*$A206))))/F$5)-($A206/(F$5*F$3))</f>
        <v>0.42736546275923437</v>
      </c>
      <c r="H206" s="23">
        <f t="shared" si="9"/>
        <v>2.3010299956639813</v>
      </c>
    </row>
    <row r="207" spans="1:8" x14ac:dyDescent="0.25">
      <c r="A207" s="4">
        <v>201</v>
      </c>
      <c r="B207" s="24">
        <f t="array" ref="B207">((1-(B$6*(EXP(-B$4*B$5*$A207))))/B$5)-($A207/(B$5*B$3))</f>
        <v>0.72077537993381635</v>
      </c>
      <c r="C207" s="24">
        <f t="array" ref="C207">((1-(C$6*(EXP(-C$4*C$5*$A207))))/C$5)-($A207/(C$5*C$3))</f>
        <v>0.60018718532752313</v>
      </c>
      <c r="D207" s="24">
        <f t="array" ref="D207">((1-(D$6*(EXP(-D$4*D$5*$A207))))/D$5)-($A207/(D$5*D$3))</f>
        <v>0.60448290157456319</v>
      </c>
      <c r="E207" s="24">
        <f t="array" ref="E207">((1-(E$6*(EXP(-E$4*E$5*$A207))))/E$5)-($A207/(E$5*E$3))</f>
        <v>0.98736290072130073</v>
      </c>
      <c r="F207" s="24">
        <f t="array" ref="F207">((1-(F$6*(EXP(-F$4*F$5*$A207))))/F$5)-($A207/(F$5*F$3))</f>
        <v>0.4256896643467083</v>
      </c>
      <c r="H207" s="23">
        <f t="shared" si="9"/>
        <v>2.3031960574204891</v>
      </c>
    </row>
    <row r="208" spans="1:8" x14ac:dyDescent="0.25">
      <c r="A208" s="4">
        <v>202</v>
      </c>
      <c r="B208" s="24">
        <f t="array" ref="B208">((1-(B$6*(EXP(-B$4*B$5*$A208))))/B$5)-($A208/(B$5*B$3))</f>
        <v>0.7186924655005561</v>
      </c>
      <c r="C208" s="24">
        <f t="array" ref="C208">((1-(C$6*(EXP(-C$4*C$5*$A208))))/C$5)-($A208/(C$5*C$3))</f>
        <v>0.59858779020742214</v>
      </c>
      <c r="D208" s="24">
        <f t="array" ref="D208">((1-(D$6*(EXP(-D$4*D$5*$A208))))/D$5)-($A208/(D$5*D$3))</f>
        <v>0.60275754425474926</v>
      </c>
      <c r="E208" s="24">
        <f t="array" ref="E208">((1-(E$6*(EXP(-E$4*E$5*$A208))))/E$5)-($A208/(E$5*E$3))</f>
        <v>0.98341634547669832</v>
      </c>
      <c r="F208" s="24">
        <f t="array" ref="F208">((1-(F$6*(EXP(-F$4*F$5*$A208))))/F$5)-($A208/(F$5*F$3))</f>
        <v>0.42401386593418217</v>
      </c>
      <c r="H208" s="23">
        <f t="shared" si="9"/>
        <v>2.3053513694466239</v>
      </c>
    </row>
    <row r="209" spans="1:8" x14ac:dyDescent="0.25">
      <c r="A209" s="4">
        <v>203</v>
      </c>
      <c r="B209" s="24">
        <f t="array" ref="B209">((1-(B$6*(EXP(-B$4*B$5*$A209))))/B$5)-($A209/(B$5*B$3))</f>
        <v>0.71660955106729551</v>
      </c>
      <c r="C209" s="24">
        <f t="array" ref="C209">((1-(C$6*(EXP(-C$4*C$5*$A209))))/C$5)-($A209/(C$5*C$3))</f>
        <v>0.59698839508732138</v>
      </c>
      <c r="D209" s="24">
        <f t="array" ref="D209">((1-(D$6*(EXP(-D$4*D$5*$A209))))/D$5)-($A209/(D$5*D$3))</f>
        <v>0.6010321869349351</v>
      </c>
      <c r="E209" s="24">
        <f t="array" ref="E209">((1-(E$6*(EXP(-E$4*E$5*$A209))))/E$5)-($A209/(E$5*E$3))</f>
        <v>0.9794697902320959</v>
      </c>
      <c r="F209" s="24">
        <f t="array" ref="F209">((1-(F$6*(EXP(-F$4*F$5*$A209))))/F$5)-($A209/(F$5*F$3))</f>
        <v>0.42233806752165604</v>
      </c>
      <c r="H209" s="23">
        <f t="shared" si="9"/>
        <v>2.307496037913213</v>
      </c>
    </row>
    <row r="210" spans="1:8" x14ac:dyDescent="0.25">
      <c r="A210" s="4">
        <v>204</v>
      </c>
      <c r="B210" s="24">
        <f t="array" ref="B210">((1-(B$6*(EXP(-B$4*B$5*$A210))))/B$5)-($A210/(B$5*B$3))</f>
        <v>0.71452663663403504</v>
      </c>
      <c r="C210" s="24">
        <f t="array" ref="C210">((1-(C$6*(EXP(-C$4*C$5*$A210))))/C$5)-($A210/(C$5*C$3))</f>
        <v>0.59538899996722039</v>
      </c>
      <c r="D210" s="24">
        <f t="array" ref="D210">((1-(D$6*(EXP(-D$4*D$5*$A210))))/D$5)-($A210/(D$5*D$3))</f>
        <v>0.59930682961512116</v>
      </c>
      <c r="E210" s="24">
        <f t="array" ref="E210">((1-(E$6*(EXP(-E$4*E$5*$A210))))/E$5)-($A210/(E$5*E$3))</f>
        <v>0.97552323498749338</v>
      </c>
      <c r="F210" s="24">
        <f t="array" ref="F210">((1-(F$6*(EXP(-F$4*F$5*$A210))))/F$5)-($A210/(F$5*F$3))</f>
        <v>0.4206622691091299</v>
      </c>
      <c r="H210" s="23">
        <f t="shared" si="9"/>
        <v>2.3096301674258988</v>
      </c>
    </row>
    <row r="211" spans="1:8" x14ac:dyDescent="0.25">
      <c r="A211" s="4">
        <v>205</v>
      </c>
      <c r="B211" s="24">
        <f t="array" ref="B211">((1-(B$6*(EXP(-B$4*B$5*$A211))))/B$5)-($A211/(B$5*B$3))</f>
        <v>0.71244372220077423</v>
      </c>
      <c r="C211" s="24">
        <f t="array" ref="C211">((1-(C$6*(EXP(-C$4*C$5*$A211))))/C$5)-($A211/(C$5*C$3))</f>
        <v>0.59378960484711962</v>
      </c>
      <c r="D211" s="24">
        <f t="array" ref="D211">((1-(D$6*(EXP(-D$4*D$5*$A211))))/D$5)-($A211/(D$5*D$3))</f>
        <v>0.59758147229530711</v>
      </c>
      <c r="E211" s="24">
        <f t="array" ref="E211">((1-(E$6*(EXP(-E$4*E$5*$A211))))/E$5)-($A211/(E$5*E$3))</f>
        <v>0.97157667974289097</v>
      </c>
      <c r="F211" s="24">
        <f t="array" ref="F211">((1-(F$6*(EXP(-F$4*F$5*$A211))))/F$5)-($A211/(F$5*F$3))</f>
        <v>0.41898647069660383</v>
      </c>
      <c r="H211" s="23">
        <f t="shared" si="9"/>
        <v>2.3117538610557542</v>
      </c>
    </row>
    <row r="212" spans="1:8" x14ac:dyDescent="0.25">
      <c r="A212" s="4">
        <v>206</v>
      </c>
      <c r="B212" s="24">
        <f t="array" ref="B212">((1-(B$6*(EXP(-B$4*B$5*$A212))))/B$5)-($A212/(B$5*B$3))</f>
        <v>0.71036080776751387</v>
      </c>
      <c r="C212" s="24">
        <f t="array" ref="C212">((1-(C$6*(EXP(-C$4*C$5*$A212))))/C$5)-($A212/(C$5*C$3))</f>
        <v>0.59219020972701863</v>
      </c>
      <c r="D212" s="24">
        <f t="array" ref="D212">((1-(D$6*(EXP(-D$4*D$5*$A212))))/D$5)-($A212/(D$5*D$3))</f>
        <v>0.59585611497549307</v>
      </c>
      <c r="E212" s="24">
        <f t="array" ref="E212">((1-(E$6*(EXP(-E$4*E$5*$A212))))/E$5)-($A212/(E$5*E$3))</f>
        <v>0.96763012449828878</v>
      </c>
      <c r="F212" s="24">
        <f t="array" ref="F212">((1-(F$6*(EXP(-F$4*F$5*$A212))))/F$5)-($A212/(F$5*F$3))</f>
        <v>0.4173106722840777</v>
      </c>
      <c r="H212" s="23">
        <f t="shared" si="9"/>
        <v>2.3138672203691533</v>
      </c>
    </row>
    <row r="213" spans="1:8" x14ac:dyDescent="0.25">
      <c r="A213" s="4">
        <v>207</v>
      </c>
      <c r="B213" s="24">
        <f t="array" ref="B213">((1-(B$6*(EXP(-B$4*B$5*$A213))))/B$5)-($A213/(B$5*B$3))</f>
        <v>0.70827789333425306</v>
      </c>
      <c r="C213" s="24">
        <f t="array" ref="C213">((1-(C$6*(EXP(-C$4*C$5*$A213))))/C$5)-($A213/(C$5*C$3))</f>
        <v>0.59059081460691787</v>
      </c>
      <c r="D213" s="24">
        <f t="array" ref="D213">((1-(D$6*(EXP(-D$4*D$5*$A213))))/D$5)-($A213/(D$5*D$3))</f>
        <v>0.59413075765567902</v>
      </c>
      <c r="E213" s="24">
        <f t="array" ref="E213">((1-(E$6*(EXP(-E$4*E$5*$A213))))/E$5)-($A213/(E$5*E$3))</f>
        <v>0.96368356925368637</v>
      </c>
      <c r="F213" s="24">
        <f t="array" ref="F213">((1-(F$6*(EXP(-F$4*F$5*$A213))))/F$5)-($A213/(F$5*F$3))</f>
        <v>0.41563487387155157</v>
      </c>
      <c r="H213" s="23">
        <f t="shared" si="9"/>
        <v>2.3159703454569178</v>
      </c>
    </row>
    <row r="214" spans="1:8" x14ac:dyDescent="0.25">
      <c r="A214" s="4">
        <v>208</v>
      </c>
      <c r="B214" s="24">
        <f t="array" ref="B214">((1-(B$6*(EXP(-B$4*B$5*$A214))))/B$5)-($A214/(B$5*B$3))</f>
        <v>0.70619497890099259</v>
      </c>
      <c r="C214" s="24">
        <f t="array" ref="C214">((1-(C$6*(EXP(-C$4*C$5*$A214))))/C$5)-($A214/(C$5*C$3))</f>
        <v>0.58899141948681688</v>
      </c>
      <c r="D214" s="24">
        <f t="array" ref="D214">((1-(D$6*(EXP(-D$4*D$5*$A214))))/D$5)-($A214/(D$5*D$3))</f>
        <v>0.59240540033586497</v>
      </c>
      <c r="E214" s="24">
        <f t="array" ref="E214">((1-(E$6*(EXP(-E$4*E$5*$A214))))/E$5)-($A214/(E$5*E$3))</f>
        <v>0.95973701400908384</v>
      </c>
      <c r="F214" s="24">
        <f t="array" ref="F214">((1-(F$6*(EXP(-F$4*F$5*$A214))))/F$5)-($A214/(F$5*F$3))</f>
        <v>0.41395907545902549</v>
      </c>
      <c r="H214" s="23">
        <f t="shared" si="9"/>
        <v>2.3180633349627615</v>
      </c>
    </row>
    <row r="215" spans="1:8" x14ac:dyDescent="0.25">
      <c r="A215" s="4">
        <v>209</v>
      </c>
      <c r="B215" s="24">
        <f t="array" ref="B215">((1-(B$6*(EXP(-B$4*B$5*$A215))))/B$5)-($A215/(B$5*B$3))</f>
        <v>0.70411206446773178</v>
      </c>
      <c r="C215" s="24">
        <f t="array" ref="C215">((1-(C$6*(EXP(-C$4*C$5*$A215))))/C$5)-($A215/(C$5*C$3))</f>
        <v>0.58739202436671611</v>
      </c>
      <c r="D215" s="24">
        <f t="array" ref="D215">((1-(D$6*(EXP(-D$4*D$5*$A215))))/D$5)-($A215/(D$5*D$3))</f>
        <v>0.59068004301605104</v>
      </c>
      <c r="E215" s="24">
        <f t="array" ref="E215">((1-(E$6*(EXP(-E$4*E$5*$A215))))/E$5)-($A215/(E$5*E$3))</f>
        <v>0.95579045876448143</v>
      </c>
      <c r="F215" s="24">
        <f t="array" ref="F215">((1-(F$6*(EXP(-F$4*F$5*$A215))))/F$5)-($A215/(F$5*F$3))</f>
        <v>0.41228327704649936</v>
      </c>
      <c r="H215" s="23">
        <f t="shared" si="9"/>
        <v>2.3201462861110542</v>
      </c>
    </row>
    <row r="216" spans="1:8" x14ac:dyDescent="0.25">
      <c r="A216" s="4">
        <v>210</v>
      </c>
      <c r="B216" s="24">
        <f t="array" ref="B216">((1-(B$6*(EXP(-B$4*B$5*$A216))))/B$5)-($A216/(B$5*B$3))</f>
        <v>0.70202915003447108</v>
      </c>
      <c r="C216" s="24">
        <f t="array" ref="C216">((1-(C$6*(EXP(-C$4*C$5*$A216))))/C$5)-($A216/(C$5*C$3))</f>
        <v>0.58579262924661513</v>
      </c>
      <c r="D216" s="24">
        <f t="array" ref="D216">((1-(D$6*(EXP(-D$4*D$5*$A216))))/D$5)-($A216/(D$5*D$3))</f>
        <v>0.58895468569623688</v>
      </c>
      <c r="E216" s="24">
        <f t="array" ref="E216">((1-(E$6*(EXP(-E$4*E$5*$A216))))/E$5)-($A216/(E$5*E$3))</f>
        <v>0.95184390351987902</v>
      </c>
      <c r="F216" s="24">
        <f t="array" ref="F216">((1-(F$6*(EXP(-F$4*F$5*$A216))))/F$5)-($A216/(F$5*F$3))</f>
        <v>0.41060747863397323</v>
      </c>
      <c r="H216" s="23">
        <f t="shared" si="9"/>
        <v>2.3222192947339191</v>
      </c>
    </row>
    <row r="217" spans="1:8" x14ac:dyDescent="0.25">
      <c r="A217" s="4">
        <v>211</v>
      </c>
      <c r="B217" s="24">
        <f t="array" ref="B217">((1-(B$6*(EXP(-B$4*B$5*$A217))))/B$5)-($A217/(B$5*B$3))</f>
        <v>0.6999462356012105</v>
      </c>
      <c r="C217" s="24">
        <f t="array" ref="C217">((1-(C$6*(EXP(-C$4*C$5*$A217))))/C$5)-($A217/(C$5*C$3))</f>
        <v>0.58419323412651425</v>
      </c>
      <c r="D217" s="24">
        <f t="array" ref="D217">((1-(D$6*(EXP(-D$4*D$5*$A217))))/D$5)-($A217/(D$5*D$3))</f>
        <v>0.58722932837642294</v>
      </c>
      <c r="E217" s="24">
        <f t="array" ref="E217">((1-(E$6*(EXP(-E$4*E$5*$A217))))/E$5)-($A217/(E$5*E$3))</f>
        <v>0.9478973482752765</v>
      </c>
      <c r="F217" s="24">
        <f t="array" ref="F217">((1-(F$6*(EXP(-F$4*F$5*$A217))))/F$5)-($A217/(F$5*F$3))</f>
        <v>0.40893168022144716</v>
      </c>
      <c r="H217" s="23">
        <f t="shared" si="9"/>
        <v>2.3242824552976926</v>
      </c>
    </row>
    <row r="218" spans="1:8" x14ac:dyDescent="0.25">
      <c r="A218" s="4">
        <v>212</v>
      </c>
      <c r="B218" s="24">
        <f t="array" ref="B218">((1-(B$6*(EXP(-B$4*B$5*$A218))))/B$5)-($A218/(B$5*B$3))</f>
        <v>0.69786332116794969</v>
      </c>
      <c r="C218" s="24">
        <f t="array" ref="C218">((1-(C$6*(EXP(-C$4*C$5*$A218))))/C$5)-($A218/(C$5*C$3))</f>
        <v>0.58259383900641337</v>
      </c>
      <c r="D218" s="24">
        <f t="array" ref="D218">((1-(D$6*(EXP(-D$4*D$5*$A218))))/D$5)-($A218/(D$5*D$3))</f>
        <v>0.5855039710566089</v>
      </c>
      <c r="E218" s="24">
        <f t="array" ref="E218">((1-(E$6*(EXP(-E$4*E$5*$A218))))/E$5)-($A218/(E$5*E$3))</f>
        <v>0.94395079303067408</v>
      </c>
      <c r="F218" s="24">
        <f t="array" ref="F218">((1-(F$6*(EXP(-F$4*F$5*$A218))))/F$5)-($A218/(F$5*F$3))</f>
        <v>0.40725588180892103</v>
      </c>
      <c r="H218" s="23">
        <f t="shared" si="9"/>
        <v>2.3263358609287512</v>
      </c>
    </row>
    <row r="219" spans="1:8" x14ac:dyDescent="0.25">
      <c r="A219" s="4">
        <v>213</v>
      </c>
      <c r="B219" s="24">
        <f t="array" ref="B219">((1-(B$6*(EXP(-B$4*B$5*$A219))))/B$5)-($A219/(B$5*B$3))</f>
        <v>0.69578040673468888</v>
      </c>
      <c r="C219" s="24">
        <f t="array" ref="C219">((1-(C$6*(EXP(-C$4*C$5*$A219))))/C$5)-($A219/(C$5*C$3))</f>
        <v>0.58099444388631249</v>
      </c>
      <c r="D219" s="24">
        <f t="array" ref="D219">((1-(D$6*(EXP(-D$4*D$5*$A219))))/D$5)-($A219/(D$5*D$3))</f>
        <v>0.58377861373679485</v>
      </c>
      <c r="E219" s="24">
        <f t="array" ref="E219">((1-(E$6*(EXP(-E$4*E$5*$A219))))/E$5)-($A219/(E$5*E$3))</f>
        <v>0.94000423778607167</v>
      </c>
      <c r="F219" s="24">
        <f t="array" ref="F219">((1-(F$6*(EXP(-F$4*F$5*$A219))))/F$5)-($A219/(F$5*F$3))</f>
        <v>0.4055800833963949</v>
      </c>
      <c r="H219" s="23">
        <f t="shared" si="9"/>
        <v>2.3283796034387376</v>
      </c>
    </row>
    <row r="220" spans="1:8" x14ac:dyDescent="0.25">
      <c r="A220" s="4">
        <v>214</v>
      </c>
      <c r="B220" s="24">
        <f t="array" ref="B220">((1-(B$6*(EXP(-B$4*B$5*$A220))))/B$5)-($A220/(B$5*B$3))</f>
        <v>0.69369749230142819</v>
      </c>
      <c r="C220" s="24">
        <f t="array" ref="C220">((1-(C$6*(EXP(-C$4*C$5*$A220))))/C$5)-($A220/(C$5*C$3))</f>
        <v>0.57939504876621162</v>
      </c>
      <c r="D220" s="24">
        <f t="array" ref="D220">((1-(D$6*(EXP(-D$4*D$5*$A220))))/D$5)-($A220/(D$5*D$3))</f>
        <v>0.5820532564169808</v>
      </c>
      <c r="E220" s="24">
        <f t="array" ref="E220">((1-(E$6*(EXP(-E$4*E$5*$A220))))/E$5)-($A220/(E$5*E$3))</f>
        <v>0.93605768254146915</v>
      </c>
      <c r="F220" s="24">
        <f t="array" ref="F220">((1-(F$6*(EXP(-F$4*F$5*$A220))))/F$5)-($A220/(F$5*F$3))</f>
        <v>0.40390428498386882</v>
      </c>
      <c r="H220" s="23">
        <f t="shared" si="9"/>
        <v>2.330413773349191</v>
      </c>
    </row>
    <row r="221" spans="1:8" x14ac:dyDescent="0.25">
      <c r="A221" s="4">
        <v>215</v>
      </c>
      <c r="B221" s="24">
        <f t="array" ref="B221">((1-(B$6*(EXP(-B$4*B$5*$A221))))/B$5)-($A221/(B$5*B$3))</f>
        <v>0.69161457786816738</v>
      </c>
      <c r="C221" s="24">
        <f t="array" ref="C221">((1-(C$6*(EXP(-C$4*C$5*$A221))))/C$5)-($A221/(C$5*C$3))</f>
        <v>0.57779565364611074</v>
      </c>
      <c r="D221" s="24">
        <f t="array" ref="D221">((1-(D$6*(EXP(-D$4*D$5*$A221))))/D$5)-($A221/(D$5*D$3))</f>
        <v>0.58032789909716676</v>
      </c>
      <c r="E221" s="24">
        <f t="array" ref="E221">((1-(E$6*(EXP(-E$4*E$5*$A221))))/E$5)-($A221/(E$5*E$3))</f>
        <v>0.93211112729686674</v>
      </c>
      <c r="F221" s="24">
        <f t="array" ref="F221">((1-(F$6*(EXP(-F$4*F$5*$A221))))/F$5)-($A221/(F$5*F$3))</f>
        <v>0.40222848657134269</v>
      </c>
      <c r="H221" s="23">
        <f t="shared" si="9"/>
        <v>2.3324384599156054</v>
      </c>
    </row>
    <row r="222" spans="1:8" x14ac:dyDescent="0.25">
      <c r="A222" s="4">
        <v>216</v>
      </c>
      <c r="B222" s="24">
        <f t="array" ref="B222">((1-(B$6*(EXP(-B$4*B$5*$A222))))/B$5)-($A222/(B$5*B$3))</f>
        <v>0.68953166343490691</v>
      </c>
      <c r="C222" s="24">
        <f t="array" ref="C222">((1-(C$6*(EXP(-C$4*C$5*$A222))))/C$5)-($A222/(C$5*C$3))</f>
        <v>0.57619625852600986</v>
      </c>
      <c r="D222" s="24">
        <f t="array" ref="D222">((1-(D$6*(EXP(-D$4*D$5*$A222))))/D$5)-($A222/(D$5*D$3))</f>
        <v>0.57860254177735282</v>
      </c>
      <c r="E222" s="24">
        <f t="array" ref="E222">((1-(E$6*(EXP(-E$4*E$5*$A222))))/E$5)-($A222/(E$5*E$3))</f>
        <v>0.92816457205226433</v>
      </c>
      <c r="F222" s="24">
        <f t="array" ref="F222">((1-(F$6*(EXP(-F$4*F$5*$A222))))/F$5)-($A222/(F$5*F$3))</f>
        <v>0.40055268815881656</v>
      </c>
      <c r="H222" s="23">
        <f t="shared" si="9"/>
        <v>2.3344537511509307</v>
      </c>
    </row>
    <row r="223" spans="1:8" x14ac:dyDescent="0.25">
      <c r="A223" s="4">
        <v>217</v>
      </c>
      <c r="B223" s="24">
        <f t="array" ref="B223">((1-(B$6*(EXP(-B$4*B$5*$A223))))/B$5)-($A223/(B$5*B$3))</f>
        <v>0.6874487490016461</v>
      </c>
      <c r="C223" s="24">
        <f t="array" ref="C223">((1-(C$6*(EXP(-C$4*C$5*$A223))))/C$5)-($A223/(C$5*C$3))</f>
        <v>0.57459686340590899</v>
      </c>
      <c r="D223" s="24">
        <f t="array" ref="D223">((1-(D$6*(EXP(-D$4*D$5*$A223))))/D$5)-($A223/(D$5*D$3))</f>
        <v>0.57687718445753866</v>
      </c>
      <c r="E223" s="24">
        <f t="array" ref="E223">((1-(E$6*(EXP(-E$4*E$5*$A223))))/E$5)-($A223/(E$5*E$3))</f>
        <v>0.92421801680766191</v>
      </c>
      <c r="F223" s="24">
        <f t="array" ref="F223">((1-(F$6*(EXP(-F$4*F$5*$A223))))/F$5)-($A223/(F$5*F$3))</f>
        <v>0.39887688974629049</v>
      </c>
      <c r="H223" s="23">
        <f t="shared" si="9"/>
        <v>2.3364597338485296</v>
      </c>
    </row>
    <row r="224" spans="1:8" x14ac:dyDescent="0.25">
      <c r="A224" s="4">
        <v>218</v>
      </c>
      <c r="B224" s="24">
        <f t="array" ref="B224">((1-(B$6*(EXP(-B$4*B$5*$A224))))/B$5)-($A224/(B$5*B$3))</f>
        <v>0.68536583456838529</v>
      </c>
      <c r="C224" s="24">
        <f t="array" ref="C224">((1-(C$6*(EXP(-C$4*C$5*$A224))))/C$5)-($A224/(C$5*C$3))</f>
        <v>0.57299746828580811</v>
      </c>
      <c r="D224" s="24">
        <f t="array" ref="D224">((1-(D$6*(EXP(-D$4*D$5*$A224))))/D$5)-($A224/(D$5*D$3))</f>
        <v>0.57515182713772472</v>
      </c>
      <c r="E224" s="24">
        <f t="array" ref="E224">((1-(E$6*(EXP(-E$4*E$5*$A224))))/E$5)-($A224/(E$5*E$3))</f>
        <v>0.92027146156305939</v>
      </c>
      <c r="F224" s="24">
        <f t="array" ref="F224">((1-(F$6*(EXP(-F$4*F$5*$A224))))/F$5)-($A224/(F$5*F$3))</f>
        <v>0.39720109133376436</v>
      </c>
      <c r="H224" s="23">
        <f t="shared" si="9"/>
        <v>2.3384564936046046</v>
      </c>
    </row>
    <row r="225" spans="1:8" x14ac:dyDescent="0.25">
      <c r="A225" s="4">
        <v>219</v>
      </c>
      <c r="B225" s="24">
        <f t="array" ref="B225">((1-(B$6*(EXP(-B$4*B$5*$A225))))/B$5)-($A225/(B$5*B$3))</f>
        <v>0.68328292013512448</v>
      </c>
      <c r="C225" s="24">
        <f t="array" ref="C225">((1-(C$6*(EXP(-C$4*C$5*$A225))))/C$5)-($A225/(C$5*C$3))</f>
        <v>0.57139807316570723</v>
      </c>
      <c r="D225" s="24">
        <f t="array" ref="D225">((1-(D$6*(EXP(-D$4*D$5*$A225))))/D$5)-($A225/(D$5*D$3))</f>
        <v>0.57342646981791068</v>
      </c>
      <c r="E225" s="24">
        <f t="array" ref="E225">((1-(E$6*(EXP(-E$4*E$5*$A225))))/E$5)-($A225/(E$5*E$3))</f>
        <v>0.91632490631845698</v>
      </c>
      <c r="F225" s="24">
        <f t="array" ref="F225">((1-(F$6*(EXP(-F$4*F$5*$A225))))/F$5)-($A225/(F$5*F$3))</f>
        <v>0.39552529292123823</v>
      </c>
      <c r="H225" s="23">
        <f t="shared" si="9"/>
        <v>2.3404441148401185</v>
      </c>
    </row>
    <row r="226" spans="1:8" x14ac:dyDescent="0.25">
      <c r="A226" s="4">
        <v>220</v>
      </c>
      <c r="B226" s="24">
        <f t="array" ref="B226">((1-(B$6*(EXP(-B$4*B$5*$A226))))/B$5)-($A226/(B$5*B$3))</f>
        <v>0.68120000570186368</v>
      </c>
      <c r="C226" s="24">
        <f t="array" ref="C226">((1-(C$6*(EXP(-C$4*C$5*$A226))))/C$5)-($A226/(C$5*C$3))</f>
        <v>0.56979867804560635</v>
      </c>
      <c r="D226" s="24">
        <f t="array" ref="D226">((1-(D$6*(EXP(-D$4*D$5*$A226))))/D$5)-($A226/(D$5*D$3))</f>
        <v>0.57170111249809663</v>
      </c>
      <c r="E226" s="24">
        <f t="array" ref="E226">((1-(E$6*(EXP(-E$4*E$5*$A226))))/E$5)-($A226/(E$5*E$3))</f>
        <v>0.91237835107385457</v>
      </c>
      <c r="F226" s="24">
        <f t="array" ref="F226">((1-(F$6*(EXP(-F$4*F$5*$A226))))/F$5)-($A226/(F$5*F$3))</f>
        <v>0.39384949450871215</v>
      </c>
      <c r="H226" s="23">
        <f t="shared" si="9"/>
        <v>2.3424226808222062</v>
      </c>
    </row>
    <row r="227" spans="1:8" x14ac:dyDescent="0.25">
      <c r="A227" s="4">
        <v>221</v>
      </c>
      <c r="B227" s="24">
        <f t="array" ref="B227">((1-(B$6*(EXP(-B$4*B$5*$A227))))/B$5)-($A227/(B$5*B$3))</f>
        <v>0.67911709126860298</v>
      </c>
      <c r="C227" s="24">
        <f t="array" ref="C227">((1-(C$6*(EXP(-C$4*C$5*$A227))))/C$5)-($A227/(C$5*C$3))</f>
        <v>0.56819928292550548</v>
      </c>
      <c r="D227" s="24">
        <f t="array" ref="D227">((1-(D$6*(EXP(-D$4*D$5*$A227))))/D$5)-($A227/(D$5*D$3))</f>
        <v>0.56997575517828258</v>
      </c>
      <c r="E227" s="24">
        <f t="array" ref="E227">((1-(E$6*(EXP(-E$4*E$5*$A227))))/E$5)-($A227/(E$5*E$3))</f>
        <v>0.90843179582925204</v>
      </c>
      <c r="F227" s="24">
        <f t="array" ref="F227">((1-(F$6*(EXP(-F$4*F$5*$A227))))/F$5)-($A227/(F$5*F$3))</f>
        <v>0.39217369609618602</v>
      </c>
      <c r="H227" s="23">
        <f t="shared" si="9"/>
        <v>2.3443922736851106</v>
      </c>
    </row>
    <row r="228" spans="1:8" x14ac:dyDescent="0.25">
      <c r="A228" s="4">
        <v>222</v>
      </c>
      <c r="B228" s="24">
        <f t="array" ref="B228">((1-(B$6*(EXP(-B$4*B$5*$A228))))/B$5)-($A228/(B$5*B$3))</f>
        <v>0.6770341768353425</v>
      </c>
      <c r="C228" s="24">
        <f t="array" ref="C228">((1-(C$6*(EXP(-C$4*C$5*$A228))))/C$5)-($A228/(C$5*C$3))</f>
        <v>0.5665998878054046</v>
      </c>
      <c r="D228" s="24">
        <f t="array" ref="D228">((1-(D$6*(EXP(-D$4*D$5*$A228))))/D$5)-($A228/(D$5*D$3))</f>
        <v>0.56825039785846854</v>
      </c>
      <c r="E228" s="24">
        <f t="array" ref="E228">((1-(E$6*(EXP(-E$4*E$5*$A228))))/E$5)-($A228/(E$5*E$3))</f>
        <v>0.90448524058464963</v>
      </c>
      <c r="F228" s="24">
        <f t="array" ref="F228">((1-(F$6*(EXP(-F$4*F$5*$A228))))/F$5)-($A228/(F$5*F$3))</f>
        <v>0.39049789768365989</v>
      </c>
      <c r="H228" s="23">
        <f t="shared" si="9"/>
        <v>2.3463529744506388</v>
      </c>
    </row>
    <row r="229" spans="1:8" x14ac:dyDescent="0.25">
      <c r="A229" s="4">
        <v>223</v>
      </c>
      <c r="B229" s="24">
        <f t="array" ref="B229">((1-(B$6*(EXP(-B$4*B$5*$A229))))/B$5)-($A229/(B$5*B$3))</f>
        <v>0.6749512624020817</v>
      </c>
      <c r="C229" s="24">
        <f t="array" ref="C229">((1-(C$6*(EXP(-C$4*C$5*$A229))))/C$5)-($A229/(C$5*C$3))</f>
        <v>0.56500049268530372</v>
      </c>
      <c r="D229" s="24">
        <f t="array" ref="D229">((1-(D$6*(EXP(-D$4*D$5*$A229))))/D$5)-($A229/(D$5*D$3))</f>
        <v>0.5665250405386546</v>
      </c>
      <c r="E229" s="24">
        <f t="array" ref="E229">((1-(E$6*(EXP(-E$4*E$5*$A229))))/E$5)-($A229/(E$5*E$3))</f>
        <v>0.90053868534004722</v>
      </c>
      <c r="F229" s="24">
        <f t="array" ref="F229">((1-(F$6*(EXP(-F$4*F$5*$A229))))/F$5)-($A229/(F$5*F$3))</f>
        <v>0.38882209927113381</v>
      </c>
      <c r="H229" s="23">
        <f t="shared" si="9"/>
        <v>2.3483048630481607</v>
      </c>
    </row>
    <row r="230" spans="1:8" x14ac:dyDescent="0.25">
      <c r="A230" s="4">
        <v>224</v>
      </c>
      <c r="B230" s="24">
        <f t="array" ref="B230">((1-(B$6*(EXP(-B$4*B$5*$A230))))/B$5)-($A230/(B$5*B$3))</f>
        <v>0.67286834796882089</v>
      </c>
      <c r="C230" s="24">
        <f t="array" ref="C230">((1-(C$6*(EXP(-C$4*C$5*$A230))))/C$5)-($A230/(C$5*C$3))</f>
        <v>0.56340109756520285</v>
      </c>
      <c r="D230" s="24">
        <f t="array" ref="D230">((1-(D$6*(EXP(-D$4*D$5*$A230))))/D$5)-($A230/(D$5*D$3))</f>
        <v>0.56479968321884044</v>
      </c>
      <c r="E230" s="24">
        <f t="array" ref="E230">((1-(E$6*(EXP(-E$4*E$5*$A230))))/E$5)-($A230/(E$5*E$3))</f>
        <v>0.89659213009544469</v>
      </c>
      <c r="F230" s="24">
        <f t="array" ref="F230">((1-(F$6*(EXP(-F$4*F$5*$A230))))/F$5)-($A230/(F$5*F$3))</f>
        <v>0.38714630085860768</v>
      </c>
      <c r="H230" s="23">
        <f t="shared" si="9"/>
        <v>2.3502480183341627</v>
      </c>
    </row>
    <row r="231" spans="1:8" x14ac:dyDescent="0.25">
      <c r="A231" s="4">
        <v>225</v>
      </c>
      <c r="B231" s="24">
        <f t="array" ref="B231">((1-(B$6*(EXP(-B$4*B$5*$A231))))/B$5)-($A231/(B$5*B$3))</f>
        <v>0.67078543353556008</v>
      </c>
      <c r="C231" s="24">
        <f t="array" ref="C231">((1-(C$6*(EXP(-C$4*C$5*$A231))))/C$5)-($A231/(C$5*C$3))</f>
        <v>0.56180170244510197</v>
      </c>
      <c r="D231" s="24">
        <f t="array" ref="D231">((1-(D$6*(EXP(-D$4*D$5*$A231))))/D$5)-($A231/(D$5*D$3))</f>
        <v>0.56307432589902651</v>
      </c>
      <c r="E231" s="24">
        <f t="array" ref="E231">((1-(E$6*(EXP(-E$4*E$5*$A231))))/E$5)-($A231/(E$5*E$3))</f>
        <v>0.89264557485084228</v>
      </c>
      <c r="F231" s="24">
        <f t="array" ref="F231">((1-(F$6*(EXP(-F$4*F$5*$A231))))/F$5)-($A231/(F$5*F$3))</f>
        <v>0.38547050244608155</v>
      </c>
      <c r="H231" s="23">
        <f t="shared" si="9"/>
        <v>2.3521825181113627</v>
      </c>
    </row>
    <row r="232" spans="1:8" x14ac:dyDescent="0.25">
      <c r="A232" s="4">
        <v>226</v>
      </c>
      <c r="B232" s="24">
        <f t="array" ref="B232">((1-(B$6*(EXP(-B$4*B$5*$A232))))/B$5)-($A232/(B$5*B$3))</f>
        <v>0.66870251910229928</v>
      </c>
      <c r="C232" s="24">
        <f t="array" ref="C232">((1-(C$6*(EXP(-C$4*C$5*$A232))))/C$5)-($A232/(C$5*C$3))</f>
        <v>0.56020230732500109</v>
      </c>
      <c r="D232" s="24">
        <f t="array" ref="D232">((1-(D$6*(EXP(-D$4*D$5*$A232))))/D$5)-($A232/(D$5*D$3))</f>
        <v>0.56134896857921235</v>
      </c>
      <c r="E232" s="24">
        <f t="array" ref="E232">((1-(E$6*(EXP(-E$4*E$5*$A232))))/E$5)-($A232/(E$5*E$3))</f>
        <v>0.88869901960623987</v>
      </c>
      <c r="F232" s="24">
        <f t="array" ref="F232">((1-(F$6*(EXP(-F$4*F$5*$A232))))/F$5)-($A232/(F$5*F$3))</f>
        <v>0.38379470403355548</v>
      </c>
      <c r="H232" s="23">
        <f t="shared" si="9"/>
        <v>2.3541084391474008</v>
      </c>
    </row>
    <row r="233" spans="1:8" x14ac:dyDescent="0.25">
      <c r="A233" s="4">
        <v>227</v>
      </c>
      <c r="B233" s="24">
        <f t="array" ref="B233">((1-(B$6*(EXP(-B$4*B$5*$A233))))/B$5)-($A233/(B$5*B$3))</f>
        <v>0.66661960466903858</v>
      </c>
      <c r="C233" s="24">
        <f t="array" ref="C233">((1-(C$6*(EXP(-C$4*C$5*$A233))))/C$5)-($A233/(C$5*C$3))</f>
        <v>0.55860291220490021</v>
      </c>
      <c r="D233" s="24">
        <f t="array" ref="D233">((1-(D$6*(EXP(-D$4*D$5*$A233))))/D$5)-($A233/(D$5*D$3))</f>
        <v>0.55962361125939841</v>
      </c>
      <c r="E233" s="24">
        <f t="array" ref="E233">((1-(E$6*(EXP(-E$4*E$5*$A233))))/E$5)-($A233/(E$5*E$3))</f>
        <v>0.88475246436163735</v>
      </c>
      <c r="F233" s="24">
        <f t="array" ref="F233">((1-(F$6*(EXP(-F$4*F$5*$A233))))/F$5)-($A233/(F$5*F$3))</f>
        <v>0.38211890562102935</v>
      </c>
      <c r="H233" s="23">
        <f t="shared" si="9"/>
        <v>2.3560258571931225</v>
      </c>
    </row>
    <row r="234" spans="1:8" x14ac:dyDescent="0.25">
      <c r="A234" s="4">
        <v>228</v>
      </c>
      <c r="B234" s="24">
        <f t="array" ref="B234">((1-(B$6*(EXP(-B$4*B$5*$A234))))/B$5)-($A234/(B$5*B$3))</f>
        <v>0.66453669023577788</v>
      </c>
      <c r="C234" s="24">
        <f t="array" ref="C234">((1-(C$6*(EXP(-C$4*C$5*$A234))))/C$5)-($A234/(C$5*C$3))</f>
        <v>0.55700351708479934</v>
      </c>
      <c r="D234" s="24">
        <f t="array" ref="D234">((1-(D$6*(EXP(-D$4*D$5*$A234))))/D$5)-($A234/(D$5*D$3))</f>
        <v>0.55789825393958437</v>
      </c>
      <c r="E234" s="24">
        <f t="array" ref="E234">((1-(E$6*(EXP(-E$4*E$5*$A234))))/E$5)-($A234/(E$5*E$3))</f>
        <v>0.88080590911703494</v>
      </c>
      <c r="F234" s="24">
        <f t="array" ref="F234">((1-(F$6*(EXP(-F$4*F$5*$A234))))/F$5)-($A234/(F$5*F$3))</f>
        <v>0.38044310720850322</v>
      </c>
      <c r="H234" s="23">
        <f t="shared" si="9"/>
        <v>2.357934847000454</v>
      </c>
    </row>
    <row r="235" spans="1:8" x14ac:dyDescent="0.25">
      <c r="A235" s="4">
        <v>229</v>
      </c>
      <c r="B235" s="24">
        <f t="array" ref="B235">((1-(B$6*(EXP(-B$4*B$5*$A235))))/B$5)-($A235/(B$5*B$3))</f>
        <v>0.66245377580251708</v>
      </c>
      <c r="C235" s="24">
        <f t="array" ref="C235">((1-(C$6*(EXP(-C$4*C$5*$A235))))/C$5)-($A235/(C$5*C$3))</f>
        <v>0.55540412196469846</v>
      </c>
      <c r="D235" s="24">
        <f t="array" ref="D235">((1-(D$6*(EXP(-D$4*D$5*$A235))))/D$5)-($A235/(D$5*D$3))</f>
        <v>0.55617289661977032</v>
      </c>
      <c r="E235" s="24">
        <f t="array" ref="E235">((1-(E$6*(EXP(-E$4*E$5*$A235))))/E$5)-($A235/(E$5*E$3))</f>
        <v>0.87685935387243252</v>
      </c>
      <c r="F235" s="24">
        <f t="array" ref="F235">((1-(F$6*(EXP(-F$4*F$5*$A235))))/F$5)-($A235/(F$5*F$3))</f>
        <v>0.37876730879597709</v>
      </c>
      <c r="H235" s="23">
        <f t="shared" si="9"/>
        <v>2.3598354823398879</v>
      </c>
    </row>
    <row r="236" spans="1:8" x14ac:dyDescent="0.25">
      <c r="A236" s="4">
        <v>230</v>
      </c>
      <c r="B236" s="24">
        <f t="array" ref="B236">((1-(B$6*(EXP(-B$4*B$5*$A236))))/B$5)-($A236/(B$5*B$3))</f>
        <v>0.66037086136925627</v>
      </c>
      <c r="C236" s="24">
        <f t="array" ref="C236">((1-(C$6*(EXP(-C$4*C$5*$A236))))/C$5)-($A236/(C$5*C$3))</f>
        <v>0.55380472684459758</v>
      </c>
      <c r="D236" s="24">
        <f t="array" ref="D236">((1-(D$6*(EXP(-D$4*D$5*$A236))))/D$5)-($A236/(D$5*D$3))</f>
        <v>0.55444753929995638</v>
      </c>
      <c r="E236" s="24">
        <f t="array" ref="E236">((1-(E$6*(EXP(-E$4*E$5*$A236))))/E$5)-($A236/(E$5*E$3))</f>
        <v>0.87291279862783011</v>
      </c>
      <c r="F236" s="24">
        <f t="array" ref="F236">((1-(F$6*(EXP(-F$4*F$5*$A236))))/F$5)-($A236/(F$5*F$3))</f>
        <v>0.37709151038345101</v>
      </c>
      <c r="H236" s="23">
        <f t="shared" si="9"/>
        <v>2.3617278360175931</v>
      </c>
    </row>
    <row r="237" spans="1:8" x14ac:dyDescent="0.25">
      <c r="A237" s="4">
        <v>231</v>
      </c>
      <c r="B237" s="24">
        <f t="array" ref="B237">((1-(B$6*(EXP(-B$4*B$5*$A237))))/B$5)-($A237/(B$5*B$3))</f>
        <v>0.65828794693599546</v>
      </c>
      <c r="C237" s="24">
        <f t="array" ref="C237">((1-(C$6*(EXP(-C$4*C$5*$A237))))/C$5)-($A237/(C$5*C$3))</f>
        <v>0.55220533172449671</v>
      </c>
      <c r="D237" s="24">
        <f t="array" ref="D237">((1-(D$6*(EXP(-D$4*D$5*$A237))))/D$5)-($A237/(D$5*D$3))</f>
        <v>0.55272218198014222</v>
      </c>
      <c r="E237" s="24">
        <f t="array" ref="E237">((1-(E$6*(EXP(-E$4*E$5*$A237))))/E$5)-($A237/(E$5*E$3))</f>
        <v>0.86896624338322759</v>
      </c>
      <c r="F237" s="24">
        <f t="array" ref="F237">((1-(F$6*(EXP(-F$4*F$5*$A237))))/F$5)-($A237/(F$5*F$3))</f>
        <v>0.37541571197092488</v>
      </c>
      <c r="H237" s="23">
        <f t="shared" si="9"/>
        <v>2.3636119798921444</v>
      </c>
    </row>
    <row r="238" spans="1:8" x14ac:dyDescent="0.25">
      <c r="A238" s="4">
        <v>232</v>
      </c>
      <c r="B238" s="24">
        <f t="array" ref="B238">((1-(B$6*(EXP(-B$4*B$5*$A238))))/B$5)-($A238/(B$5*B$3))</f>
        <v>0.65620503250273465</v>
      </c>
      <c r="C238" s="24">
        <f t="array" ref="C238">((1-(C$6*(EXP(-C$4*C$5*$A238))))/C$5)-($A238/(C$5*C$3))</f>
        <v>0.55060593660439583</v>
      </c>
      <c r="D238" s="24">
        <f t="array" ref="D238">((1-(D$6*(EXP(-D$4*D$5*$A238))))/D$5)-($A238/(D$5*D$3))</f>
        <v>0.55099682466032829</v>
      </c>
      <c r="E238" s="24">
        <f t="array" ref="E238">((1-(E$6*(EXP(-E$4*E$5*$A238))))/E$5)-($A238/(E$5*E$3))</f>
        <v>0.86501968813862518</v>
      </c>
      <c r="F238" s="24">
        <f t="array" ref="F238">((1-(F$6*(EXP(-F$4*F$5*$A238))))/F$5)-($A238/(F$5*F$3))</f>
        <v>0.37373991355839875</v>
      </c>
      <c r="H238" s="23">
        <f t="shared" si="9"/>
        <v>2.3654879848908998</v>
      </c>
    </row>
    <row r="239" spans="1:8" x14ac:dyDescent="0.25">
      <c r="A239" s="4">
        <v>233</v>
      </c>
      <c r="B239" s="24">
        <f t="array" ref="B239">((1-(B$6*(EXP(-B$4*B$5*$A239))))/B$5)-($A239/(B$5*B$3))</f>
        <v>0.65412211806947396</v>
      </c>
      <c r="C239" s="24">
        <f t="array" ref="C239">((1-(C$6*(EXP(-C$4*C$5*$A239))))/C$5)-($A239/(C$5*C$3))</f>
        <v>0.54900654148429495</v>
      </c>
      <c r="D239" s="24">
        <f t="array" ref="D239">((1-(D$6*(EXP(-D$4*D$5*$A239))))/D$5)-($A239/(D$5*D$3))</f>
        <v>0.54927146734051413</v>
      </c>
      <c r="E239" s="24">
        <f t="array" ref="E239">((1-(E$6*(EXP(-E$4*E$5*$A239))))/E$5)-($A239/(E$5*E$3))</f>
        <v>0.86107313289402276</v>
      </c>
      <c r="F239" s="24">
        <f t="array" ref="F239">((1-(F$6*(EXP(-F$4*F$5*$A239))))/F$5)-($A239/(F$5*F$3))</f>
        <v>0.37206411514587268</v>
      </c>
      <c r="H239" s="23">
        <f t="shared" si="9"/>
        <v>2.3673559210260189</v>
      </c>
    </row>
    <row r="240" spans="1:8" x14ac:dyDescent="0.25">
      <c r="A240" s="4">
        <v>234</v>
      </c>
      <c r="B240" s="24">
        <f t="array" ref="B240">((1-(B$6*(EXP(-B$4*B$5*$A240))))/B$5)-($A240/(B$5*B$3))</f>
        <v>0.65203920363621315</v>
      </c>
      <c r="C240" s="24">
        <f t="array" ref="C240">((1-(C$6*(EXP(-C$4*C$5*$A240))))/C$5)-($A240/(C$5*C$3))</f>
        <v>0.54740714636419407</v>
      </c>
      <c r="D240" s="24">
        <f t="array" ref="D240">((1-(D$6*(EXP(-D$4*D$5*$A240))))/D$5)-($A240/(D$5*D$3))</f>
        <v>0.54754611002070019</v>
      </c>
      <c r="E240" s="24">
        <f t="array" ref="E240">((1-(E$6*(EXP(-E$4*E$5*$A240))))/E$5)-($A240/(E$5*E$3))</f>
        <v>0.85712657764942024</v>
      </c>
      <c r="F240" s="24">
        <f t="array" ref="F240">((1-(F$6*(EXP(-F$4*F$5*$A240))))/F$5)-($A240/(F$5*F$3))</f>
        <v>0.37038831673334655</v>
      </c>
      <c r="H240" s="23">
        <f t="shared" si="9"/>
        <v>2.369215857410143</v>
      </c>
    </row>
    <row r="241" spans="1:8" x14ac:dyDescent="0.25">
      <c r="A241" s="4">
        <v>235</v>
      </c>
      <c r="B241" s="24">
        <f t="array" ref="B241">((1-(B$6*(EXP(-B$4*B$5*$A241))))/B$5)-($A241/(B$5*B$3))</f>
        <v>0.64995628920295245</v>
      </c>
      <c r="C241" s="24">
        <f t="array" ref="C241">((1-(C$6*(EXP(-C$4*C$5*$A241))))/C$5)-($A241/(C$5*C$3))</f>
        <v>0.5458077512440932</v>
      </c>
      <c r="D241" s="24">
        <f t="array" ref="D241">((1-(D$6*(EXP(-D$4*D$5*$A241))))/D$5)-($A241/(D$5*D$3))</f>
        <v>0.54582075270088615</v>
      </c>
      <c r="E241" s="24">
        <f t="array" ref="E241">((1-(E$6*(EXP(-E$4*E$5*$A241))))/E$5)-($A241/(E$5*E$3))</f>
        <v>0.85318002240481783</v>
      </c>
      <c r="F241" s="24">
        <f t="array" ref="F241">((1-(F$6*(EXP(-F$4*F$5*$A241))))/F$5)-($A241/(F$5*F$3))</f>
        <v>0.36871251832082041</v>
      </c>
      <c r="H241" s="23">
        <f t="shared" si="9"/>
        <v>2.3710678622717363</v>
      </c>
    </row>
    <row r="242" spans="1:8" x14ac:dyDescent="0.25">
      <c r="A242" s="4">
        <v>236</v>
      </c>
      <c r="B242" s="24">
        <f t="array" ref="B242">((1-(B$6*(EXP(-B$4*B$5*$A242))))/B$5)-($A242/(B$5*B$3))</f>
        <v>0.64787337476969165</v>
      </c>
      <c r="C242" s="24">
        <f t="array" ref="C242">((1-(C$6*(EXP(-C$4*C$5*$A242))))/C$5)-($A242/(C$5*C$3))</f>
        <v>0.54420835612399232</v>
      </c>
      <c r="D242" s="24">
        <f t="array" ref="D242">((1-(D$6*(EXP(-D$4*D$5*$A242))))/D$5)-($A242/(D$5*D$3))</f>
        <v>0.5440953953810721</v>
      </c>
      <c r="E242" s="24">
        <f t="array" ref="E242">((1-(E$6*(EXP(-E$4*E$5*$A242))))/E$5)-($A242/(E$5*E$3))</f>
        <v>0.84923346716021542</v>
      </c>
      <c r="F242" s="24">
        <f t="array" ref="F242">((1-(F$6*(EXP(-F$4*F$5*$A242))))/F$5)-($A242/(F$5*F$3))</f>
        <v>0.36703671990829434</v>
      </c>
      <c r="H242" s="23">
        <f t="shared" si="9"/>
        <v>2.3729120029701067</v>
      </c>
    </row>
    <row r="243" spans="1:8" x14ac:dyDescent="0.25">
      <c r="A243" s="4">
        <v>237</v>
      </c>
      <c r="B243" s="24">
        <f t="array" ref="B243">((1-(B$6*(EXP(-B$4*B$5*$A243))))/B$5)-($A243/(B$5*B$3))</f>
        <v>0.64579046033643084</v>
      </c>
      <c r="C243" s="24">
        <f t="array" ref="C243">((1-(C$6*(EXP(-C$4*C$5*$A243))))/C$5)-($A243/(C$5*C$3))</f>
        <v>0.54260896100389144</v>
      </c>
      <c r="D243" s="24">
        <f t="array" ref="D243">((1-(D$6*(EXP(-D$4*D$5*$A243))))/D$5)-($A243/(D$5*D$3))</f>
        <v>0.54237003806125816</v>
      </c>
      <c r="E243" s="24">
        <f t="array" ref="E243">((1-(E$6*(EXP(-E$4*E$5*$A243))))/E$5)-($A243/(E$5*E$3))</f>
        <v>0.84528691191561289</v>
      </c>
      <c r="F243" s="24">
        <f t="array" ref="F243">((1-(F$6*(EXP(-F$4*F$5*$A243))))/F$5)-($A243/(F$5*F$3))</f>
        <v>0.36536092149576821</v>
      </c>
      <c r="H243" s="23">
        <f t="shared" si="9"/>
        <v>2.374748346010104</v>
      </c>
    </row>
    <row r="244" spans="1:8" x14ac:dyDescent="0.25">
      <c r="A244" s="4">
        <v>238</v>
      </c>
      <c r="B244" s="24">
        <f t="array" ref="B244">((1-(B$6*(EXP(-B$4*B$5*$A244))))/B$5)-($A244/(B$5*B$3))</f>
        <v>0.64370754590317003</v>
      </c>
      <c r="C244" s="24">
        <f t="array" ref="C244">((1-(C$6*(EXP(-C$4*C$5*$A244))))/C$5)-($A244/(C$5*C$3))</f>
        <v>0.54100956588379057</v>
      </c>
      <c r="D244" s="24">
        <f t="array" ref="D244">((1-(D$6*(EXP(-D$4*D$5*$A244))))/D$5)-($A244/(D$5*D$3))</f>
        <v>0.54064468074144401</v>
      </c>
      <c r="E244" s="24">
        <f t="array" ref="E244">((1-(E$6*(EXP(-E$4*E$5*$A244))))/E$5)-($A244/(E$5*E$3))</f>
        <v>0.84134035667101048</v>
      </c>
      <c r="F244" s="24">
        <f t="array" ref="F244">((1-(F$6*(EXP(-F$4*F$5*$A244))))/F$5)-($A244/(F$5*F$3))</f>
        <v>0.36368512308324208</v>
      </c>
      <c r="H244" s="23">
        <f t="shared" si="9"/>
        <v>2.3765769570565118</v>
      </c>
    </row>
    <row r="245" spans="1:8" x14ac:dyDescent="0.25">
      <c r="A245" s="4">
        <v>239</v>
      </c>
      <c r="B245" s="24">
        <f t="array" ref="B245">((1-(B$6*(EXP(-B$4*B$5*$A245))))/B$5)-($A245/(B$5*B$3))</f>
        <v>0.64162463146990933</v>
      </c>
      <c r="C245" s="24">
        <f t="array" ref="C245">((1-(C$6*(EXP(-C$4*C$5*$A245))))/C$5)-($A245/(C$5*C$3))</f>
        <v>0.53941017076368958</v>
      </c>
      <c r="D245" s="24">
        <f t="array" ref="D245">((1-(D$6*(EXP(-D$4*D$5*$A245))))/D$5)-($A245/(D$5*D$3))</f>
        <v>0.53891932342163007</v>
      </c>
      <c r="E245" s="24">
        <f t="array" ref="E245">((1-(E$6*(EXP(-E$4*E$5*$A245))))/E$5)-($A245/(E$5*E$3))</f>
        <v>0.83739380142640807</v>
      </c>
      <c r="F245" s="24">
        <f t="array" ref="F245">((1-(F$6*(EXP(-F$4*F$5*$A245))))/F$5)-($A245/(F$5*F$3))</f>
        <v>0.362009324670716</v>
      </c>
      <c r="H245" s="23">
        <f t="shared" si="9"/>
        <v>2.3783979009481375</v>
      </c>
    </row>
    <row r="246" spans="1:8" x14ac:dyDescent="0.25">
      <c r="A246" s="4">
        <v>240</v>
      </c>
      <c r="B246" s="24">
        <f t="array" ref="B246">((1-(B$6*(EXP(-B$4*B$5*$A246))))/B$5)-($A246/(B$5*B$3))</f>
        <v>0.63954171703664853</v>
      </c>
      <c r="C246" s="24">
        <f t="array" ref="C246">((1-(C$6*(EXP(-C$4*C$5*$A246))))/C$5)-($A246/(C$5*C$3))</f>
        <v>0.53781077564358881</v>
      </c>
      <c r="D246" s="24">
        <f t="array" ref="D246">((1-(D$6*(EXP(-D$4*D$5*$A246))))/D$5)-($A246/(D$5*D$3))</f>
        <v>0.53719396610181591</v>
      </c>
      <c r="E246" s="24">
        <f t="array" ref="E246">((1-(E$6*(EXP(-E$4*E$5*$A246))))/E$5)-($A246/(E$5*E$3))</f>
        <v>0.83344724618180566</v>
      </c>
      <c r="F246" s="24">
        <f t="array" ref="F246">((1-(F$6*(EXP(-F$4*F$5*$A246))))/F$5)-($A246/(F$5*F$3))</f>
        <v>0.36033352625818987</v>
      </c>
      <c r="H246" s="23">
        <f t="shared" si="9"/>
        <v>2.3802112417116059</v>
      </c>
    </row>
    <row r="247" spans="1:8" x14ac:dyDescent="0.25">
      <c r="A247" s="4">
        <v>241</v>
      </c>
      <c r="B247" s="24">
        <f t="array" ref="B247">((1-(B$6*(EXP(-B$4*B$5*$A247))))/B$5)-($A247/(B$5*B$3))</f>
        <v>0.63745880260338772</v>
      </c>
      <c r="C247" s="24">
        <f t="array" ref="C247">((1-(C$6*(EXP(-C$4*C$5*$A247))))/C$5)-($A247/(C$5*C$3))</f>
        <v>0.53621138052348782</v>
      </c>
      <c r="D247" s="24">
        <f t="array" ref="D247">((1-(D$6*(EXP(-D$4*D$5*$A247))))/D$5)-($A247/(D$5*D$3))</f>
        <v>0.53546860878200198</v>
      </c>
      <c r="E247" s="24">
        <f t="array" ref="E247">((1-(E$6*(EXP(-E$4*E$5*$A247))))/E$5)-($A247/(E$5*E$3))</f>
        <v>0.82950069093720313</v>
      </c>
      <c r="F247" s="24">
        <f t="array" ref="F247">((1-(F$6*(EXP(-F$4*F$5*$A247))))/F$5)-($A247/(F$5*F$3))</f>
        <v>0.35865772784566374</v>
      </c>
      <c r="H247" s="23">
        <f t="shared" si="9"/>
        <v>2.3820170425748683</v>
      </c>
    </row>
    <row r="248" spans="1:8" x14ac:dyDescent="0.25">
      <c r="A248" s="4">
        <v>242</v>
      </c>
      <c r="B248" s="24">
        <f t="array" ref="B248">((1-(B$6*(EXP(-B$4*B$5*$A248))))/B$5)-($A248/(B$5*B$3))</f>
        <v>0.63537588817012702</v>
      </c>
      <c r="C248" s="24">
        <f t="array" ref="C248">((1-(C$6*(EXP(-C$4*C$5*$A248))))/C$5)-($A248/(C$5*C$3))</f>
        <v>0.53461198540338706</v>
      </c>
      <c r="D248" s="24">
        <f t="array" ref="D248">((1-(D$6*(EXP(-D$4*D$5*$A248))))/D$5)-($A248/(D$5*D$3))</f>
        <v>0.53374325146218793</v>
      </c>
      <c r="E248" s="24">
        <f t="array" ref="E248">((1-(E$6*(EXP(-E$4*E$5*$A248))))/E$5)-($A248/(E$5*E$3))</f>
        <v>0.82555413569260072</v>
      </c>
      <c r="F248" s="24">
        <f t="array" ref="F248">((1-(F$6*(EXP(-F$4*F$5*$A248))))/F$5)-($A248/(F$5*F$3))</f>
        <v>0.35698192943313767</v>
      </c>
      <c r="H248" s="23">
        <f t="shared" si="9"/>
        <v>2.3838153659804311</v>
      </c>
    </row>
    <row r="249" spans="1:8" x14ac:dyDescent="0.25">
      <c r="A249" s="4">
        <v>243</v>
      </c>
      <c r="B249" s="24">
        <f t="array" ref="B249">((1-(B$6*(EXP(-B$4*B$5*$A249))))/B$5)-($A249/(B$5*B$3))</f>
        <v>0.63329297373686622</v>
      </c>
      <c r="C249" s="24">
        <f t="array" ref="C249">((1-(C$6*(EXP(-C$4*C$5*$A249))))/C$5)-($A249/(C$5*C$3))</f>
        <v>0.53301259028328607</v>
      </c>
      <c r="D249" s="24">
        <f t="array" ref="D249">((1-(D$6*(EXP(-D$4*D$5*$A249))))/D$5)-($A249/(D$5*D$3))</f>
        <v>0.53201789414237388</v>
      </c>
      <c r="E249" s="24">
        <f t="array" ref="E249">((1-(E$6*(EXP(-E$4*E$5*$A249))))/E$5)-($A249/(E$5*E$3))</f>
        <v>0.82160758044799831</v>
      </c>
      <c r="F249" s="24">
        <f t="array" ref="F249">((1-(F$6*(EXP(-F$4*F$5*$A249))))/F$5)-($A249/(F$5*F$3))</f>
        <v>0.35530613102061154</v>
      </c>
      <c r="H249" s="23">
        <f t="shared" si="9"/>
        <v>2.3856062735983121</v>
      </c>
    </row>
    <row r="250" spans="1:8" x14ac:dyDescent="0.25">
      <c r="A250" s="4">
        <v>244</v>
      </c>
      <c r="B250" s="24">
        <f t="array" ref="B250">((1-(B$6*(EXP(-B$4*B$5*$A250))))/B$5)-($A250/(B$5*B$3))</f>
        <v>0.63121005930360541</v>
      </c>
      <c r="C250" s="24">
        <f t="array" ref="C250">((1-(C$6*(EXP(-C$4*C$5*$A250))))/C$5)-($A250/(C$5*C$3))</f>
        <v>0.5314131951631853</v>
      </c>
      <c r="D250" s="24">
        <f t="array" ref="D250">((1-(D$6*(EXP(-D$4*D$5*$A250))))/D$5)-($A250/(D$5*D$3))</f>
        <v>0.53029253682255995</v>
      </c>
      <c r="E250" s="24">
        <f t="array" ref="E250">((1-(E$6*(EXP(-E$4*E$5*$A250))))/E$5)-($A250/(E$5*E$3))</f>
        <v>0.81766102520339579</v>
      </c>
      <c r="F250" s="24">
        <f t="array" ref="F250">((1-(F$6*(EXP(-F$4*F$5*$A250))))/F$5)-($A250/(F$5*F$3))</f>
        <v>0.35363033260808541</v>
      </c>
      <c r="H250" s="23">
        <f t="shared" si="9"/>
        <v>2.3873898263387292</v>
      </c>
    </row>
    <row r="251" spans="1:8" x14ac:dyDescent="0.25">
      <c r="A251" s="4">
        <v>245</v>
      </c>
      <c r="B251" s="24">
        <f t="array" ref="B251">((1-(B$6*(EXP(-B$4*B$5*$A251))))/B$5)-($A251/(B$5*B$3))</f>
        <v>0.62912714487034471</v>
      </c>
      <c r="C251" s="24">
        <f t="array" ref="C251">((1-(C$6*(EXP(-C$4*C$5*$A251))))/C$5)-($A251/(C$5*C$3))</f>
        <v>0.52981380004308432</v>
      </c>
      <c r="D251" s="24">
        <f t="array" ref="D251">((1-(D$6*(EXP(-D$4*D$5*$A251))))/D$5)-($A251/(D$5*D$3))</f>
        <v>0.52856717950274579</v>
      </c>
      <c r="E251" s="24">
        <f t="array" ref="E251">((1-(E$6*(EXP(-E$4*E$5*$A251))))/E$5)-($A251/(E$5*E$3))</f>
        <v>0.81371446995879337</v>
      </c>
      <c r="F251" s="24">
        <f t="array" ref="F251">((1-(F$6*(EXP(-F$4*F$5*$A251))))/F$5)-($A251/(F$5*F$3))</f>
        <v>0.35195453419555933</v>
      </c>
      <c r="H251" s="23">
        <f t="shared" si="9"/>
        <v>2.3891660843645326</v>
      </c>
    </row>
    <row r="252" spans="1:8" x14ac:dyDescent="0.25">
      <c r="A252" s="4">
        <v>246</v>
      </c>
      <c r="B252" s="24">
        <f t="array" ref="B252">((1-(B$6*(EXP(-B$4*B$5*$A252))))/B$5)-($A252/(B$5*B$3))</f>
        <v>0.6270442304370839</v>
      </c>
      <c r="C252" s="24">
        <f t="array" ref="C252">((1-(C$6*(EXP(-C$4*C$5*$A252))))/C$5)-($A252/(C$5*C$3))</f>
        <v>0.52821440492298355</v>
      </c>
      <c r="D252" s="24">
        <f t="array" ref="D252">((1-(D$6*(EXP(-D$4*D$5*$A252))))/D$5)-($A252/(D$5*D$3))</f>
        <v>0.52684182218293185</v>
      </c>
      <c r="E252" s="24">
        <f t="array" ref="E252">((1-(E$6*(EXP(-E$4*E$5*$A252))))/E$5)-($A252/(E$5*E$3))</f>
        <v>0.80976791471419096</v>
      </c>
      <c r="F252" s="24">
        <f t="array" ref="F252">((1-(F$6*(EXP(-F$4*F$5*$A252))))/F$5)-($A252/(F$5*F$3))</f>
        <v>0.3502787357830332</v>
      </c>
      <c r="H252" s="23">
        <f t="shared" si="9"/>
        <v>2.3909351071033793</v>
      </c>
    </row>
    <row r="253" spans="1:8" x14ac:dyDescent="0.25">
      <c r="A253" s="4">
        <v>247</v>
      </c>
      <c r="B253" s="24">
        <f t="array" ref="B253">((1-(B$6*(EXP(-B$4*B$5*$A253))))/B$5)-($A253/(B$5*B$3))</f>
        <v>0.6249613160038231</v>
      </c>
      <c r="C253" s="24">
        <f t="array" ref="C253">((1-(C$6*(EXP(-C$4*C$5*$A253))))/C$5)-($A253/(C$5*C$3))</f>
        <v>0.52661500980288256</v>
      </c>
      <c r="D253" s="24">
        <f t="array" ref="D253">((1-(D$6*(EXP(-D$4*D$5*$A253))))/D$5)-($A253/(D$5*D$3))</f>
        <v>0.52511646486311769</v>
      </c>
      <c r="E253" s="24">
        <f t="array" ref="E253">((1-(E$6*(EXP(-E$4*E$5*$A253))))/E$5)-($A253/(E$5*E$3))</f>
        <v>0.80582135946958844</v>
      </c>
      <c r="F253" s="24">
        <f t="array" ref="F253">((1-(F$6*(EXP(-F$4*F$5*$A253))))/F$5)-($A253/(F$5*F$3))</f>
        <v>0.34860293737050707</v>
      </c>
      <c r="H253" s="23">
        <f t="shared" si="9"/>
        <v>2.3926969532596658</v>
      </c>
    </row>
    <row r="254" spans="1:8" x14ac:dyDescent="0.25">
      <c r="A254" s="4">
        <v>248</v>
      </c>
      <c r="B254" s="24">
        <f t="array" ref="B254">((1-(B$6*(EXP(-B$4*B$5*$A254))))/B$5)-($A254/(B$5*B$3))</f>
        <v>0.6228784015705624</v>
      </c>
      <c r="C254" s="24">
        <f t="array" ref="C254">((1-(C$6*(EXP(-C$4*C$5*$A254))))/C$5)-($A254/(C$5*C$3))</f>
        <v>0.52501561468278179</v>
      </c>
      <c r="D254" s="24">
        <f t="array" ref="D254">((1-(D$6*(EXP(-D$4*D$5*$A254))))/D$5)-($A254/(D$5*D$3))</f>
        <v>0.52339110754330376</v>
      </c>
      <c r="E254" s="24">
        <f t="array" ref="E254">((1-(E$6*(EXP(-E$4*E$5*$A254))))/E$5)-($A254/(E$5*E$3))</f>
        <v>0.80187480422498603</v>
      </c>
      <c r="F254" s="24">
        <f t="array" ref="F254">((1-(F$6*(EXP(-F$4*F$5*$A254))))/F$5)-($A254/(F$5*F$3))</f>
        <v>0.346927138957981</v>
      </c>
      <c r="H254" s="23">
        <f t="shared" si="9"/>
        <v>2.3944516808262164</v>
      </c>
    </row>
    <row r="255" spans="1:8" x14ac:dyDescent="0.25">
      <c r="A255" s="4">
        <v>249</v>
      </c>
      <c r="B255" s="24">
        <f t="array" ref="B255">((1-(B$6*(EXP(-B$4*B$5*$A255))))/B$5)-($A255/(B$5*B$3))</f>
        <v>0.62079548713730159</v>
      </c>
      <c r="C255" s="24">
        <f t="array" ref="C255">((1-(C$6*(EXP(-C$4*C$5*$A255))))/C$5)-($A255/(C$5*C$3))</f>
        <v>0.52341621956268081</v>
      </c>
      <c r="D255" s="24">
        <f t="array" ref="D255">((1-(D$6*(EXP(-D$4*D$5*$A255))))/D$5)-($A255/(D$5*D$3))</f>
        <v>0.52166575022348971</v>
      </c>
      <c r="E255" s="24">
        <f t="array" ref="E255">((1-(E$6*(EXP(-E$4*E$5*$A255))))/E$5)-($A255/(E$5*E$3))</f>
        <v>0.79792824898038361</v>
      </c>
      <c r="F255" s="24">
        <f t="array" ref="F255">((1-(F$6*(EXP(-F$4*F$5*$A255))))/F$5)-($A255/(F$5*F$3))</f>
        <v>0.34525134054545487</v>
      </c>
      <c r="H255" s="23">
        <f t="shared" si="9"/>
        <v>2.3961993470957363</v>
      </c>
    </row>
    <row r="256" spans="1:8" x14ac:dyDescent="0.25">
      <c r="A256" s="4">
        <v>250</v>
      </c>
      <c r="B256" s="24">
        <f t="array" ref="B256">((1-(B$6*(EXP(-B$4*B$5*$A256))))/B$5)-($A256/(B$5*B$3))</f>
        <v>0.61871257270404079</v>
      </c>
      <c r="C256" s="24">
        <f t="array" ref="C256">((1-(C$6*(EXP(-C$4*C$5*$A256))))/C$5)-($A256/(C$5*C$3))</f>
        <v>0.52181682444258004</v>
      </c>
      <c r="D256" s="24">
        <f t="array" ref="D256">((1-(D$6*(EXP(-D$4*D$5*$A256))))/D$5)-($A256/(D$5*D$3))</f>
        <v>0.51994039290367566</v>
      </c>
      <c r="E256" s="24">
        <f t="array" ref="E256">((1-(E$6*(EXP(-E$4*E$5*$A256))))/E$5)-($A256/(E$5*E$3))</f>
        <v>0.7939816937357812</v>
      </c>
      <c r="F256" s="24">
        <f t="array" ref="F256">((1-(F$6*(EXP(-F$4*F$5*$A256))))/F$5)-($A256/(F$5*F$3))</f>
        <v>0.34357554213292874</v>
      </c>
      <c r="H256" s="23">
        <f t="shared" si="9"/>
        <v>2.3979400086720375</v>
      </c>
    </row>
    <row r="257" spans="1:8" x14ac:dyDescent="0.25">
      <c r="A257" s="4">
        <v>251</v>
      </c>
      <c r="B257" s="24">
        <f t="array" ref="B257">((1-(B$6*(EXP(-B$4*B$5*$A257))))/B$5)-($A257/(B$5*B$3))</f>
        <v>0.61662965827078009</v>
      </c>
      <c r="C257" s="24">
        <f t="array" ref="C257">((1-(C$6*(EXP(-C$4*C$5*$A257))))/C$5)-($A257/(C$5*C$3))</f>
        <v>0.52021742932247905</v>
      </c>
      <c r="D257" s="24">
        <f t="array" ref="D257">((1-(D$6*(EXP(-D$4*D$5*$A257))))/D$5)-($A257/(D$5*D$3))</f>
        <v>0.51821503558386173</v>
      </c>
      <c r="E257" s="24">
        <f t="array" ref="E257">((1-(E$6*(EXP(-E$4*E$5*$A257))))/E$5)-($A257/(E$5*E$3))</f>
        <v>0.79003513849117868</v>
      </c>
      <c r="F257" s="24">
        <f t="array" ref="F257">((1-(F$6*(EXP(-F$4*F$5*$A257))))/F$5)-($A257/(F$5*F$3))</f>
        <v>0.34189974372040266</v>
      </c>
      <c r="H257" s="23">
        <f t="shared" si="9"/>
        <v>2.399673721481038</v>
      </c>
    </row>
    <row r="258" spans="1:8" x14ac:dyDescent="0.25">
      <c r="A258" s="4">
        <v>252</v>
      </c>
      <c r="B258" s="24">
        <f t="array" ref="B258">((1-(B$6*(EXP(-B$4*B$5*$A258))))/B$5)-($A258/(B$5*B$3))</f>
        <v>0.61454674383751928</v>
      </c>
      <c r="C258" s="24">
        <f t="array" ref="C258">((1-(C$6*(EXP(-C$4*C$5*$A258))))/C$5)-($A258/(C$5*C$3))</f>
        <v>0.51861803420237829</v>
      </c>
      <c r="D258" s="24">
        <f t="array" ref="D258">((1-(D$6*(EXP(-D$4*D$5*$A258))))/D$5)-($A258/(D$5*D$3))</f>
        <v>0.51648967826404757</v>
      </c>
      <c r="E258" s="24">
        <f t="array" ref="E258">((1-(E$6*(EXP(-E$4*E$5*$A258))))/E$5)-($A258/(E$5*E$3))</f>
        <v>0.78608858324657627</v>
      </c>
      <c r="F258" s="24">
        <f t="array" ref="F258">((1-(F$6*(EXP(-F$4*F$5*$A258))))/F$5)-($A258/(F$5*F$3))</f>
        <v>0.34022394530787653</v>
      </c>
      <c r="H258" s="23">
        <f t="shared" si="9"/>
        <v>2.4014005407815442</v>
      </c>
    </row>
    <row r="259" spans="1:8" x14ac:dyDescent="0.25">
      <c r="A259" s="4">
        <v>253</v>
      </c>
      <c r="B259" s="24">
        <f t="array" ref="B259">((1-(B$6*(EXP(-B$4*B$5*$A259))))/B$5)-($A259/(B$5*B$3))</f>
        <v>0.61246382940425848</v>
      </c>
      <c r="C259" s="24">
        <f t="array" ref="C259">((1-(C$6*(EXP(-C$4*C$5*$A259))))/C$5)-($A259/(C$5*C$3))</f>
        <v>0.5170186390822773</v>
      </c>
      <c r="D259" s="24">
        <f t="array" ref="D259">((1-(D$6*(EXP(-D$4*D$5*$A259))))/D$5)-($A259/(D$5*D$3))</f>
        <v>0.51476432094423363</v>
      </c>
      <c r="E259" s="24">
        <f t="array" ref="E259">((1-(E$6*(EXP(-E$4*E$5*$A259))))/E$5)-($A259/(E$5*E$3))</f>
        <v>0.78214202800197385</v>
      </c>
      <c r="F259" s="24">
        <f t="array" ref="F259">((1-(F$6*(EXP(-F$4*F$5*$A259))))/F$5)-($A259/(F$5*F$3))</f>
        <v>0.3385481468953504</v>
      </c>
      <c r="H259" s="23">
        <f t="shared" si="9"/>
        <v>2.403120521175818</v>
      </c>
    </row>
    <row r="260" spans="1:8" x14ac:dyDescent="0.25">
      <c r="A260" s="4">
        <v>254</v>
      </c>
      <c r="B260" s="24">
        <f t="array" ref="B260">((1-(B$6*(EXP(-B$4*B$5*$A260))))/B$5)-($A260/(B$5*B$3))</f>
        <v>0.61038091497099778</v>
      </c>
      <c r="C260" s="24">
        <f t="array" ref="C260">((1-(C$6*(EXP(-C$4*C$5*$A260))))/C$5)-($A260/(C$5*C$3))</f>
        <v>0.51541924396217653</v>
      </c>
      <c r="D260" s="24">
        <f t="array" ref="D260">((1-(D$6*(EXP(-D$4*D$5*$A260))))/D$5)-($A260/(D$5*D$3))</f>
        <v>0.51303896362441948</v>
      </c>
      <c r="E260" s="24">
        <f t="array" ref="E260">((1-(E$6*(EXP(-E$4*E$5*$A260))))/E$5)-($A260/(E$5*E$3))</f>
        <v>0.77819547275737144</v>
      </c>
      <c r="F260" s="24">
        <f t="array" ref="F260">((1-(F$6*(EXP(-F$4*F$5*$A260))))/F$5)-($A260/(F$5*F$3))</f>
        <v>0.33687234848282432</v>
      </c>
      <c r="H260" s="23">
        <f t="shared" si="9"/>
        <v>2.4048337166199381</v>
      </c>
    </row>
    <row r="261" spans="1:8" x14ac:dyDescent="0.25">
      <c r="A261" s="4">
        <v>255</v>
      </c>
      <c r="B261" s="24">
        <f t="array" ref="B261">((1-(B$6*(EXP(-B$4*B$5*$A261))))/B$5)-($A261/(B$5*B$3))</f>
        <v>0.60829800053773697</v>
      </c>
      <c r="C261" s="24">
        <f t="array" ref="C261">((1-(C$6*(EXP(-C$4*C$5*$A261))))/C$5)-($A261/(C$5*C$3))</f>
        <v>0.51381984884207554</v>
      </c>
      <c r="D261" s="24">
        <f t="array" ref="D261">((1-(D$6*(EXP(-D$4*D$5*$A261))))/D$5)-($A261/(D$5*D$3))</f>
        <v>0.51131360630460554</v>
      </c>
      <c r="E261" s="24">
        <f t="array" ref="E261">((1-(E$6*(EXP(-E$4*E$5*$A261))))/E$5)-($A261/(E$5*E$3))</f>
        <v>0.77424891751276892</v>
      </c>
      <c r="F261" s="24">
        <f t="array" ref="F261">((1-(F$6*(EXP(-F$4*F$5*$A261))))/F$5)-($A261/(F$5*F$3))</f>
        <v>0.33519655007029819</v>
      </c>
      <c r="H261" s="23">
        <f t="shared" si="9"/>
        <v>2.406540180433955</v>
      </c>
    </row>
    <row r="262" spans="1:8" x14ac:dyDescent="0.25">
      <c r="A262" s="1">
        <v>256</v>
      </c>
      <c r="B262" s="23">
        <f t="array" ref="B262">((1-(B$6*(EXP(-B$4*B$5*$A262))))/B$5)-($A262/(B$5*B$3))</f>
        <v>0.60621508610447616</v>
      </c>
      <c r="C262" s="23">
        <f t="array" ref="C262">((1-(C$6*(EXP(-C$4*C$5*$A262))))/C$5)-($A262/(C$5*C$3))</f>
        <v>0.51222045372197478</v>
      </c>
      <c r="D262" s="23">
        <f t="array" ref="D262">((1-(D$6*(EXP(-D$4*D$5*$A262))))/D$5)-($A262/(D$5*D$3))</f>
        <v>0.50958824898479149</v>
      </c>
      <c r="E262" s="23">
        <f t="array" ref="E262">((1-(E$6*(EXP(-E$4*E$5*$A262))))/E$5)-($A262/(E$5*E$3))</f>
        <v>0.7703023622681664</v>
      </c>
      <c r="F262" s="23">
        <f t="array" ref="F262">((1-(F$6*(EXP(-F$4*F$5*$A262))))/F$5)-($A262/(F$5*F$3))</f>
        <v>0.33352075165777206</v>
      </c>
      <c r="G262" s="1"/>
      <c r="H262" s="23">
        <f t="shared" si="9"/>
        <v>2.4082399653118496</v>
      </c>
    </row>
    <row r="263" spans="1:8" x14ac:dyDescent="0.25">
      <c r="A263" s="4">
        <v>257</v>
      </c>
      <c r="B263" s="24">
        <f t="array" ref="B263">((1-(B$6*(EXP(-B$4*B$5*$A263))))/B$5)-($A263/(B$5*B$3))</f>
        <v>0.60413217167121547</v>
      </c>
      <c r="C263" s="24">
        <f t="array" ref="C263">((1-(C$6*(EXP(-C$4*C$5*$A263))))/C$5)-($A263/(C$5*C$3))</f>
        <v>0.51062105860187379</v>
      </c>
      <c r="D263" s="24">
        <f t="array" ref="D263">((1-(D$6*(EXP(-D$4*D$5*$A263))))/D$5)-($A263/(D$5*D$3))</f>
        <v>0.50786289166497744</v>
      </c>
      <c r="E263" s="24">
        <f t="array" ref="E263">((1-(E$6*(EXP(-E$4*E$5*$A263))))/E$5)-($A263/(E$5*E$3))</f>
        <v>0.7663558070235641</v>
      </c>
      <c r="F263" s="24">
        <f t="array" ref="F263">((1-(F$6*(EXP(-F$4*F$5*$A263))))/F$5)-($A263/(F$5*F$3))</f>
        <v>0.33184495324524593</v>
      </c>
      <c r="H263" s="23">
        <f t="shared" si="9"/>
        <v>2.4099331233312946</v>
      </c>
    </row>
    <row r="264" spans="1:8" x14ac:dyDescent="0.25">
      <c r="A264" s="4">
        <v>258</v>
      </c>
      <c r="B264" s="24">
        <f t="array" ref="B264">((1-(B$6*(EXP(-B$4*B$5*$A264))))/B$5)-($A264/(B$5*B$3))</f>
        <v>0.60204925723795466</v>
      </c>
      <c r="C264" s="24">
        <f t="array" ref="C264">((1-(C$6*(EXP(-C$4*C$5*$A264))))/C$5)-($A264/(C$5*C$3))</f>
        <v>0.50902166348177302</v>
      </c>
      <c r="D264" s="24">
        <f t="array" ref="D264">((1-(D$6*(EXP(-D$4*D$5*$A264))))/D$5)-($A264/(D$5*D$3))</f>
        <v>0.5061375343451634</v>
      </c>
      <c r="E264" s="24">
        <f t="array" ref="E264">((1-(E$6*(EXP(-E$4*E$5*$A264))))/E$5)-($A264/(E$5*E$3))</f>
        <v>0.76240925177896157</v>
      </c>
      <c r="F264" s="24">
        <f t="array" ref="F264">((1-(F$6*(EXP(-F$4*F$5*$A264))))/F$5)-($A264/(F$5*F$3))</f>
        <v>0.33016915483271986</v>
      </c>
      <c r="H264" s="23">
        <f t="shared" si="9"/>
        <v>2.4116197059632301</v>
      </c>
    </row>
    <row r="265" spans="1:8" x14ac:dyDescent="0.25">
      <c r="A265" s="4">
        <v>259</v>
      </c>
      <c r="B265" s="24">
        <f t="array" ref="B265">((1-(B$6*(EXP(-B$4*B$5*$A265))))/B$5)-($A265/(B$5*B$3))</f>
        <v>0.59996634280469385</v>
      </c>
      <c r="C265" s="24">
        <f t="array" ref="C265">((1-(C$6*(EXP(-C$4*C$5*$A265))))/C$5)-($A265/(C$5*C$3))</f>
        <v>0.50742226836167204</v>
      </c>
      <c r="D265" s="24">
        <f t="array" ref="D265">((1-(D$6*(EXP(-D$4*D$5*$A265))))/D$5)-($A265/(D$5*D$3))</f>
        <v>0.50441217702534935</v>
      </c>
      <c r="E265" s="24">
        <f t="array" ref="E265">((1-(E$6*(EXP(-E$4*E$5*$A265))))/E$5)-($A265/(E$5*E$3))</f>
        <v>0.75846269653435905</v>
      </c>
      <c r="F265" s="24">
        <f t="array" ref="F265">((1-(F$6*(EXP(-F$4*F$5*$A265))))/F$5)-($A265/(F$5*F$3))</f>
        <v>0.32849335642019373</v>
      </c>
      <c r="H265" s="23">
        <f t="shared" ref="H265:H328" si="10">LOG10(A265)</f>
        <v>2.4132997640812519</v>
      </c>
    </row>
    <row r="266" spans="1:8" x14ac:dyDescent="0.25">
      <c r="A266" s="4">
        <v>260</v>
      </c>
      <c r="B266" s="24">
        <f t="array" ref="B266">((1-(B$6*(EXP(-B$4*B$5*$A266))))/B$5)-($A266/(B$5*B$3))</f>
        <v>0.59788342837143316</v>
      </c>
      <c r="C266" s="24">
        <f t="array" ref="C266">((1-(C$6*(EXP(-C$4*C$5*$A266))))/C$5)-($A266/(C$5*C$3))</f>
        <v>0.50582287324157127</v>
      </c>
      <c r="D266" s="24">
        <f t="array" ref="D266">((1-(D$6*(EXP(-D$4*D$5*$A266))))/D$5)-($A266/(D$5*D$3))</f>
        <v>0.50268681970553541</v>
      </c>
      <c r="E266" s="24">
        <f t="array" ref="E266">((1-(E$6*(EXP(-E$4*E$5*$A266))))/E$5)-($A266/(E$5*E$3))</f>
        <v>0.75451614128975675</v>
      </c>
      <c r="F266" s="24">
        <f t="array" ref="F266">((1-(F$6*(EXP(-F$4*F$5*$A266))))/F$5)-($A266/(F$5*F$3))</f>
        <v>0.3268175580076676</v>
      </c>
      <c r="H266" s="23">
        <f t="shared" si="10"/>
        <v>2.4149733479708178</v>
      </c>
    </row>
    <row r="267" spans="1:8" x14ac:dyDescent="0.25">
      <c r="A267" s="4">
        <v>261</v>
      </c>
      <c r="B267" s="24">
        <f t="array" ref="B267">((1-(B$6*(EXP(-B$4*B$5*$A267))))/B$5)-($A267/(B$5*B$3))</f>
        <v>0.59580051393817235</v>
      </c>
      <c r="C267" s="24">
        <f t="array" ref="C267">((1-(C$6*(EXP(-C$4*C$5*$A267))))/C$5)-($A267/(C$5*C$3))</f>
        <v>0.50422347812147028</v>
      </c>
      <c r="D267" s="24">
        <f t="array" ref="D267">((1-(D$6*(EXP(-D$4*D$5*$A267))))/D$5)-($A267/(D$5*D$3))</f>
        <v>0.50096146238572126</v>
      </c>
      <c r="E267" s="24">
        <f t="array" ref="E267">((1-(E$6*(EXP(-E$4*E$5*$A267))))/E$5)-($A267/(E$5*E$3))</f>
        <v>0.75056958604515422</v>
      </c>
      <c r="F267" s="24">
        <f t="array" ref="F267">((1-(F$6*(EXP(-F$4*F$5*$A267))))/F$5)-($A267/(F$5*F$3))</f>
        <v>0.32514175959514152</v>
      </c>
      <c r="H267" s="23">
        <f t="shared" si="10"/>
        <v>2.4166405073382808</v>
      </c>
    </row>
    <row r="268" spans="1:8" x14ac:dyDescent="0.25">
      <c r="A268" s="4">
        <v>262</v>
      </c>
      <c r="B268" s="24">
        <f t="array" ref="B268">((1-(B$6*(EXP(-B$4*B$5*$A268))))/B$5)-($A268/(B$5*B$3))</f>
        <v>0.59371759950491154</v>
      </c>
      <c r="C268" s="24">
        <f t="array" ref="C268">((1-(C$6*(EXP(-C$4*C$5*$A268))))/C$5)-($A268/(C$5*C$3))</f>
        <v>0.50262408300136951</v>
      </c>
      <c r="D268" s="24">
        <f t="array" ref="D268">((1-(D$6*(EXP(-D$4*D$5*$A268))))/D$5)-($A268/(D$5*D$3))</f>
        <v>0.49923610506590732</v>
      </c>
      <c r="E268" s="24">
        <f t="array" ref="E268">((1-(E$6*(EXP(-E$4*E$5*$A268))))/E$5)-($A268/(E$5*E$3))</f>
        <v>0.7466230308005517</v>
      </c>
      <c r="F268" s="24">
        <f t="array" ref="F268">((1-(F$6*(EXP(-F$4*F$5*$A268))))/F$5)-($A268/(F$5*F$3))</f>
        <v>0.32346596118261539</v>
      </c>
      <c r="H268" s="23">
        <f t="shared" si="10"/>
        <v>2.4183012913197452</v>
      </c>
    </row>
    <row r="269" spans="1:8" x14ac:dyDescent="0.25">
      <c r="A269" s="4">
        <v>263</v>
      </c>
      <c r="B269" s="24">
        <f t="array" ref="B269">((1-(B$6*(EXP(-B$4*B$5*$A269))))/B$5)-($A269/(B$5*B$3))</f>
        <v>0.59163468507165085</v>
      </c>
      <c r="C269" s="24">
        <f t="array" ref="C269">((1-(C$6*(EXP(-C$4*C$5*$A269))))/C$5)-($A269/(C$5*C$3))</f>
        <v>0.50102468788126853</v>
      </c>
      <c r="D269" s="24">
        <f t="array" ref="D269">((1-(D$6*(EXP(-D$4*D$5*$A269))))/D$5)-($A269/(D$5*D$3))</f>
        <v>0.49751074774609327</v>
      </c>
      <c r="E269" s="24">
        <f t="array" ref="E269">((1-(E$6*(EXP(-E$4*E$5*$A269))))/E$5)-($A269/(E$5*E$3))</f>
        <v>0.7426764755559494</v>
      </c>
      <c r="F269" s="24">
        <f t="array" ref="F269">((1-(F$6*(EXP(-F$4*F$5*$A269))))/F$5)-($A269/(F$5*F$3))</f>
        <v>0.32179016277008926</v>
      </c>
      <c r="H269" s="23">
        <f t="shared" si="10"/>
        <v>2.419955748489758</v>
      </c>
    </row>
    <row r="270" spans="1:8" x14ac:dyDescent="0.25">
      <c r="A270" s="4">
        <v>264</v>
      </c>
      <c r="B270" s="24">
        <f t="array" ref="B270">((1-(B$6*(EXP(-B$4*B$5*$A270))))/B$5)-($A270/(B$5*B$3))</f>
        <v>0.58955177063839004</v>
      </c>
      <c r="C270" s="24">
        <f t="array" ref="C270">((1-(C$6*(EXP(-C$4*C$5*$A270))))/C$5)-($A270/(C$5*C$3))</f>
        <v>0.49942529276116771</v>
      </c>
      <c r="D270" s="24">
        <f t="array" ref="D270">((1-(D$6*(EXP(-D$4*D$5*$A270))))/D$5)-($A270/(D$5*D$3))</f>
        <v>0.49578539042627923</v>
      </c>
      <c r="E270" s="24">
        <f t="array" ref="E270">((1-(E$6*(EXP(-E$4*E$5*$A270))))/E$5)-($A270/(E$5*E$3))</f>
        <v>0.73872992031134688</v>
      </c>
      <c r="F270" s="24">
        <f t="array" ref="F270">((1-(F$6*(EXP(-F$4*F$5*$A270))))/F$5)-($A270/(F$5*F$3))</f>
        <v>0.32011436435756319</v>
      </c>
      <c r="H270" s="23">
        <f t="shared" si="10"/>
        <v>2.4216039268698313</v>
      </c>
    </row>
    <row r="271" spans="1:8" x14ac:dyDescent="0.25">
      <c r="A271" s="4">
        <v>265</v>
      </c>
      <c r="B271" s="24">
        <f t="array" ref="B271">((1-(B$6*(EXP(-B$4*B$5*$A271))))/B$5)-($A271/(B$5*B$3))</f>
        <v>0.58746885620512923</v>
      </c>
      <c r="C271" s="24">
        <f t="array" ref="C271">((1-(C$6*(EXP(-C$4*C$5*$A271))))/C$5)-($A271/(C$5*C$3))</f>
        <v>0.49782589764106683</v>
      </c>
      <c r="D271" s="24">
        <f t="array" ref="D271">((1-(D$6*(EXP(-D$4*D$5*$A271))))/D$5)-($A271/(D$5*D$3))</f>
        <v>0.49406003310646518</v>
      </c>
      <c r="E271" s="24">
        <f t="array" ref="E271">((1-(E$6*(EXP(-E$4*E$5*$A271))))/E$5)-($A271/(E$5*E$3))</f>
        <v>0.73478336506674458</v>
      </c>
      <c r="F271" s="24">
        <f t="array" ref="F271">((1-(F$6*(EXP(-F$4*F$5*$A271))))/F$5)-($A271/(F$5*F$3))</f>
        <v>0.31843856594503706</v>
      </c>
      <c r="H271" s="23">
        <f t="shared" si="10"/>
        <v>2.4232458739368079</v>
      </c>
    </row>
    <row r="272" spans="1:8" x14ac:dyDescent="0.25">
      <c r="A272" s="4">
        <v>266</v>
      </c>
      <c r="B272" s="24">
        <f t="array" ref="B272">((1-(B$6*(EXP(-B$4*B$5*$A272))))/B$5)-($A272/(B$5*B$3))</f>
        <v>0.58538594177186842</v>
      </c>
      <c r="C272" s="24">
        <f t="array" ref="C272">((1-(C$6*(EXP(-C$4*C$5*$A272))))/C$5)-($A272/(C$5*C$3))</f>
        <v>0.4962265025209659</v>
      </c>
      <c r="D272" s="24">
        <f t="array" ref="D272">((1-(D$6*(EXP(-D$4*D$5*$A272))))/D$5)-($A272/(D$5*D$3))</f>
        <v>0.49233467578665119</v>
      </c>
      <c r="E272" s="24">
        <f t="array" ref="E272">((1-(E$6*(EXP(-E$4*E$5*$A272))))/E$5)-($A272/(E$5*E$3))</f>
        <v>0.73083680982214205</v>
      </c>
      <c r="F272" s="24">
        <f t="array" ref="F272">((1-(F$6*(EXP(-F$4*F$5*$A272))))/F$5)-($A272/(F$5*F$3))</f>
        <v>0.31676276753251092</v>
      </c>
      <c r="H272" s="23">
        <f t="shared" si="10"/>
        <v>2.424881636631067</v>
      </c>
    </row>
    <row r="273" spans="1:8" x14ac:dyDescent="0.25">
      <c r="A273" s="4">
        <v>267</v>
      </c>
      <c r="B273" s="24">
        <f t="array" ref="B273">((1-(B$6*(EXP(-B$4*B$5*$A273))))/B$5)-($A273/(B$5*B$3))</f>
        <v>0.58330302733860773</v>
      </c>
      <c r="C273" s="24">
        <f t="array" ref="C273">((1-(C$6*(EXP(-C$4*C$5*$A273))))/C$5)-($A273/(C$5*C$3))</f>
        <v>0.49462710740086502</v>
      </c>
      <c r="D273" s="24">
        <f t="array" ref="D273">((1-(D$6*(EXP(-D$4*D$5*$A273))))/D$5)-($A273/(D$5*D$3))</f>
        <v>0.49060931846683714</v>
      </c>
      <c r="E273" s="24">
        <f t="array" ref="E273">((1-(E$6*(EXP(-E$4*E$5*$A273))))/E$5)-($A273/(E$5*E$3))</f>
        <v>0.72689025457753953</v>
      </c>
      <c r="F273" s="24">
        <f t="array" ref="F273">((1-(F$6*(EXP(-F$4*F$5*$A273))))/F$5)-($A273/(F$5*F$3))</f>
        <v>0.31508696911998485</v>
      </c>
      <c r="H273" s="23">
        <f t="shared" si="10"/>
        <v>2.4265112613645754</v>
      </c>
    </row>
    <row r="274" spans="1:8" x14ac:dyDescent="0.25">
      <c r="A274" s="4">
        <v>268</v>
      </c>
      <c r="B274" s="24">
        <f t="array" ref="B274">((1-(B$6*(EXP(-B$4*B$5*$A274))))/B$5)-($A274/(B$5*B$3))</f>
        <v>0.58122011290534692</v>
      </c>
      <c r="C274" s="24">
        <f t="array" ref="C274">((1-(C$6*(EXP(-C$4*C$5*$A274))))/C$5)-($A274/(C$5*C$3))</f>
        <v>0.49302771228076414</v>
      </c>
      <c r="D274" s="24">
        <f t="array" ref="D274">((1-(D$6*(EXP(-D$4*D$5*$A274))))/D$5)-($A274/(D$5*D$3))</f>
        <v>0.48888396114702309</v>
      </c>
      <c r="E274" s="24">
        <f t="array" ref="E274">((1-(E$6*(EXP(-E$4*E$5*$A274))))/E$5)-($A274/(E$5*E$3))</f>
        <v>0.72294369933293723</v>
      </c>
      <c r="F274" s="24">
        <f t="array" ref="F274">((1-(F$6*(EXP(-F$4*F$5*$A274))))/F$5)-($A274/(F$5*F$3))</f>
        <v>0.31341117070745872</v>
      </c>
      <c r="H274" s="23">
        <f t="shared" si="10"/>
        <v>2.428134794028789</v>
      </c>
    </row>
    <row r="275" spans="1:8" x14ac:dyDescent="0.25">
      <c r="A275" s="4">
        <v>269</v>
      </c>
      <c r="B275" s="24">
        <f t="array" ref="B275">((1-(B$6*(EXP(-B$4*B$5*$A275))))/B$5)-($A275/(B$5*B$3))</f>
        <v>0.57913719847208611</v>
      </c>
      <c r="C275" s="24">
        <f t="array" ref="C275">((1-(C$6*(EXP(-C$4*C$5*$A275))))/C$5)-($A275/(C$5*C$3))</f>
        <v>0.49142831716066326</v>
      </c>
      <c r="D275" s="24">
        <f t="array" ref="D275">((1-(D$6*(EXP(-D$4*D$5*$A275))))/D$5)-($A275/(D$5*D$3))</f>
        <v>0.4871586038272091</v>
      </c>
      <c r="E275" s="24">
        <f t="array" ref="E275">((1-(E$6*(EXP(-E$4*E$5*$A275))))/E$5)-($A275/(E$5*E$3))</f>
        <v>0.71899714408833471</v>
      </c>
      <c r="F275" s="24">
        <f t="array" ref="F275">((1-(F$6*(EXP(-F$4*F$5*$A275))))/F$5)-($A275/(F$5*F$3))</f>
        <v>0.31173537229493259</v>
      </c>
      <c r="H275" s="23">
        <f t="shared" si="10"/>
        <v>2.4297522800024081</v>
      </c>
    </row>
    <row r="276" spans="1:8" x14ac:dyDescent="0.25">
      <c r="A276" s="4">
        <v>270</v>
      </c>
      <c r="B276" s="24">
        <f t="array" ref="B276">((1-(B$6*(EXP(-B$4*B$5*$A276))))/B$5)-($A276/(B$5*B$3))</f>
        <v>0.57705428403882542</v>
      </c>
      <c r="C276" s="24">
        <f t="array" ref="C276">((1-(C$6*(EXP(-C$4*C$5*$A276))))/C$5)-($A276/(C$5*C$3))</f>
        <v>0.48982892204056239</v>
      </c>
      <c r="D276" s="24">
        <f t="array" ref="D276">((1-(D$6*(EXP(-D$4*D$5*$A276))))/D$5)-($A276/(D$5*D$3))</f>
        <v>0.48543324650739506</v>
      </c>
      <c r="E276" s="24">
        <f t="array" ref="E276">((1-(E$6*(EXP(-E$4*E$5*$A276))))/E$5)-($A276/(E$5*E$3))</f>
        <v>0.71505058884373218</v>
      </c>
      <c r="F276" s="24">
        <f t="array" ref="F276">((1-(F$6*(EXP(-F$4*F$5*$A276))))/F$5)-($A276/(F$5*F$3))</f>
        <v>0.31005957388240651</v>
      </c>
      <c r="H276" s="23">
        <f t="shared" si="10"/>
        <v>2.4313637641589874</v>
      </c>
    </row>
    <row r="277" spans="1:8" x14ac:dyDescent="0.25">
      <c r="A277" s="4">
        <v>271</v>
      </c>
      <c r="B277" s="24">
        <f t="array" ref="B277">((1-(B$6*(EXP(-B$4*B$5*$A277))))/B$5)-($A277/(B$5*B$3))</f>
        <v>0.57497136960556461</v>
      </c>
      <c r="C277" s="24">
        <f t="array" ref="C277">((1-(C$6*(EXP(-C$4*C$5*$A277))))/C$5)-($A277/(C$5*C$3))</f>
        <v>0.48822952692046151</v>
      </c>
      <c r="D277" s="24">
        <f t="array" ref="D277">((1-(D$6*(EXP(-D$4*D$5*$A277))))/D$5)-($A277/(D$5*D$3))</f>
        <v>0.48370788918758101</v>
      </c>
      <c r="E277" s="24">
        <f t="array" ref="E277">((1-(E$6*(EXP(-E$4*E$5*$A277))))/E$5)-($A277/(E$5*E$3))</f>
        <v>0.71110403359912988</v>
      </c>
      <c r="F277" s="24">
        <f t="array" ref="F277">((1-(F$6*(EXP(-F$4*F$5*$A277))))/F$5)-($A277/(F$5*F$3))</f>
        <v>0.30838377546988038</v>
      </c>
      <c r="H277" s="23">
        <f t="shared" si="10"/>
        <v>2.4329692908744058</v>
      </c>
    </row>
    <row r="278" spans="1:8" x14ac:dyDescent="0.25">
      <c r="A278" s="4">
        <v>272</v>
      </c>
      <c r="B278" s="24">
        <f t="array" ref="B278">((1-(B$6*(EXP(-B$4*B$5*$A278))))/B$5)-($A278/(B$5*B$3))</f>
        <v>0.5728884551723038</v>
      </c>
      <c r="C278" s="24">
        <f t="array" ref="C278">((1-(C$6*(EXP(-C$4*C$5*$A278))))/C$5)-($A278/(C$5*C$3))</f>
        <v>0.48663013180036063</v>
      </c>
      <c r="D278" s="24">
        <f t="array" ref="D278">((1-(D$6*(EXP(-D$4*D$5*$A278))))/D$5)-($A278/(D$5*D$3))</f>
        <v>0.48198253186776696</v>
      </c>
      <c r="E278" s="24">
        <f t="array" ref="E278">((1-(E$6*(EXP(-E$4*E$5*$A278))))/E$5)-($A278/(E$5*E$3))</f>
        <v>0.70715747835452736</v>
      </c>
      <c r="F278" s="24">
        <f t="array" ref="F278">((1-(F$6*(EXP(-F$4*F$5*$A278))))/F$5)-($A278/(F$5*F$3))</f>
        <v>0.30670797705735425</v>
      </c>
      <c r="H278" s="23">
        <f t="shared" si="10"/>
        <v>2.4345689040341987</v>
      </c>
    </row>
    <row r="279" spans="1:8" x14ac:dyDescent="0.25">
      <c r="A279" s="4">
        <v>273</v>
      </c>
      <c r="B279" s="24">
        <f t="array" ref="B279">((1-(B$6*(EXP(-B$4*B$5*$A279))))/B$5)-($A279/(B$5*B$3))</f>
        <v>0.5708055407390431</v>
      </c>
      <c r="C279" s="24">
        <f t="array" ref="C279">((1-(C$6*(EXP(-C$4*C$5*$A279))))/C$5)-($A279/(C$5*C$3))</f>
        <v>0.48503073668025976</v>
      </c>
      <c r="D279" s="24">
        <f t="array" ref="D279">((1-(D$6*(EXP(-D$4*D$5*$A279))))/D$5)-($A279/(D$5*D$3))</f>
        <v>0.48025717454795297</v>
      </c>
      <c r="E279" s="24">
        <f t="array" ref="E279">((1-(E$6*(EXP(-E$4*E$5*$A279))))/E$5)-($A279/(E$5*E$3))</f>
        <v>0.70321092310992483</v>
      </c>
      <c r="F279" s="24">
        <f t="array" ref="F279">((1-(F$6*(EXP(-F$4*F$5*$A279))))/F$5)-($A279/(F$5*F$3))</f>
        <v>0.30503217864482818</v>
      </c>
      <c r="H279" s="23">
        <f t="shared" si="10"/>
        <v>2.436162647040756</v>
      </c>
    </row>
    <row r="280" spans="1:8" x14ac:dyDescent="0.25">
      <c r="A280" s="4">
        <v>274</v>
      </c>
      <c r="B280" s="24">
        <f t="array" ref="B280">((1-(B$6*(EXP(-B$4*B$5*$A280))))/B$5)-($A280/(B$5*B$3))</f>
        <v>0.5687226263057823</v>
      </c>
      <c r="C280" s="24">
        <f t="array" ref="C280">((1-(C$6*(EXP(-C$4*C$5*$A280))))/C$5)-($A280/(C$5*C$3))</f>
        <v>0.48343134156015888</v>
      </c>
      <c r="D280" s="24">
        <f t="array" ref="D280">((1-(D$6*(EXP(-D$4*D$5*$A280))))/D$5)-($A280/(D$5*D$3))</f>
        <v>0.47853181722813892</v>
      </c>
      <c r="E280" s="24">
        <f t="array" ref="E280">((1-(E$6*(EXP(-E$4*E$5*$A280))))/E$5)-($A280/(E$5*E$3))</f>
        <v>0.69926436786532253</v>
      </c>
      <c r="F280" s="24">
        <f t="array" ref="F280">((1-(F$6*(EXP(-F$4*F$5*$A280))))/F$5)-($A280/(F$5*F$3))</f>
        <v>0.30335638023230205</v>
      </c>
      <c r="H280" s="23">
        <f t="shared" si="10"/>
        <v>2.4377505628203879</v>
      </c>
    </row>
    <row r="281" spans="1:8" x14ac:dyDescent="0.25">
      <c r="A281" s="4">
        <v>275</v>
      </c>
      <c r="B281" s="24">
        <f t="array" ref="B281">((1-(B$6*(EXP(-B$4*B$5*$A281))))/B$5)-($A281/(B$5*B$3))</f>
        <v>0.56663971187252149</v>
      </c>
      <c r="C281" s="24">
        <f t="array" ref="C281">((1-(C$6*(EXP(-C$4*C$5*$A281))))/C$5)-($A281/(C$5*C$3))</f>
        <v>0.481831946440058</v>
      </c>
      <c r="D281" s="24">
        <f t="array" ref="D281">((1-(D$6*(EXP(-D$4*D$5*$A281))))/D$5)-($A281/(D$5*D$3))</f>
        <v>0.47680645990832488</v>
      </c>
      <c r="E281" s="24">
        <f t="array" ref="E281">((1-(E$6*(EXP(-E$4*E$5*$A281))))/E$5)-($A281/(E$5*E$3))</f>
        <v>0.69531781262072001</v>
      </c>
      <c r="F281" s="24">
        <f t="array" ref="F281">((1-(F$6*(EXP(-F$4*F$5*$A281))))/F$5)-($A281/(F$5*F$3))</f>
        <v>0.30168058181977592</v>
      </c>
      <c r="H281" s="23">
        <f t="shared" si="10"/>
        <v>2.4393326938302629</v>
      </c>
    </row>
    <row r="282" spans="1:8" x14ac:dyDescent="0.25">
      <c r="A282" s="4">
        <v>276</v>
      </c>
      <c r="B282" s="24">
        <f t="array" ref="B282">((1-(B$6*(EXP(-B$4*B$5*$A282))))/B$5)-($A282/(B$5*B$3))</f>
        <v>0.56455679743926079</v>
      </c>
      <c r="C282" s="24">
        <f t="array" ref="C282">((1-(C$6*(EXP(-C$4*C$5*$A282))))/C$5)-($A282/(C$5*C$3))</f>
        <v>0.48023255131995712</v>
      </c>
      <c r="D282" s="24">
        <f t="array" ref="D282">((1-(D$6*(EXP(-D$4*D$5*$A282))))/D$5)-($A282/(D$5*D$3))</f>
        <v>0.47508110258851088</v>
      </c>
      <c r="E282" s="24">
        <f t="array" ref="E282">((1-(E$6*(EXP(-E$4*E$5*$A282))))/E$5)-($A282/(E$5*E$3))</f>
        <v>0.69137125737611749</v>
      </c>
      <c r="F282" s="24">
        <f t="array" ref="F282">((1-(F$6*(EXP(-F$4*F$5*$A282))))/F$5)-($A282/(F$5*F$3))</f>
        <v>0.30000478340724984</v>
      </c>
      <c r="H282" s="23">
        <f t="shared" si="10"/>
        <v>2.4409090820652177</v>
      </c>
    </row>
    <row r="283" spans="1:8" x14ac:dyDescent="0.25">
      <c r="A283" s="4">
        <v>277</v>
      </c>
      <c r="B283" s="24">
        <f t="array" ref="B283">((1-(B$6*(EXP(-B$4*B$5*$A283))))/B$5)-($A283/(B$5*B$3))</f>
        <v>0.56247388300599999</v>
      </c>
      <c r="C283" s="24">
        <f t="array" ref="C283">((1-(C$6*(EXP(-C$4*C$5*$A283))))/C$5)-($A283/(C$5*C$3))</f>
        <v>0.47863315619985625</v>
      </c>
      <c r="D283" s="24">
        <f t="array" ref="D283">((1-(D$6*(EXP(-D$4*D$5*$A283))))/D$5)-($A283/(D$5*D$3))</f>
        <v>0.47335574526869684</v>
      </c>
      <c r="E283" s="24">
        <f t="array" ref="E283">((1-(E$6*(EXP(-E$4*E$5*$A283))))/E$5)-($A283/(E$5*E$3))</f>
        <v>0.68742470213151519</v>
      </c>
      <c r="F283" s="24">
        <f t="array" ref="F283">((1-(F$6*(EXP(-F$4*F$5*$A283))))/F$5)-($A283/(F$5*F$3))</f>
        <v>0.29832898499472371</v>
      </c>
      <c r="H283" s="23">
        <f t="shared" si="10"/>
        <v>2.4424797690644486</v>
      </c>
    </row>
    <row r="284" spans="1:8" x14ac:dyDescent="0.25">
      <c r="A284" s="4">
        <v>278</v>
      </c>
      <c r="B284" s="24">
        <f t="array" ref="B284">((1-(B$6*(EXP(-B$4*B$5*$A284))))/B$5)-($A284/(B$5*B$3))</f>
        <v>0.56039096857273918</v>
      </c>
      <c r="C284" s="24">
        <f t="array" ref="C284">((1-(C$6*(EXP(-C$4*C$5*$A284))))/C$5)-($A284/(C$5*C$3))</f>
        <v>0.47703376107975537</v>
      </c>
      <c r="D284" s="24">
        <f t="array" ref="D284">((1-(D$6*(EXP(-D$4*D$5*$A284))))/D$5)-($A284/(D$5*D$3))</f>
        <v>0.47163038794888279</v>
      </c>
      <c r="E284" s="24">
        <f t="array" ref="E284">((1-(E$6*(EXP(-E$4*E$5*$A284))))/E$5)-($A284/(E$5*E$3))</f>
        <v>0.68347814688691266</v>
      </c>
      <c r="F284" s="24">
        <f t="array" ref="F284">((1-(F$6*(EXP(-F$4*F$5*$A284))))/F$5)-($A284/(F$5*F$3))</f>
        <v>0.29665318658219758</v>
      </c>
      <c r="H284" s="23">
        <f t="shared" si="10"/>
        <v>2.4440447959180762</v>
      </c>
    </row>
    <row r="285" spans="1:8" x14ac:dyDescent="0.25">
      <c r="A285" s="4">
        <v>279</v>
      </c>
      <c r="B285" s="24">
        <f t="array" ref="B285">((1-(B$6*(EXP(-B$4*B$5*$A285))))/B$5)-($A285/(B$5*B$3))</f>
        <v>0.55830805413947848</v>
      </c>
      <c r="C285" s="24">
        <f t="array" ref="C285">((1-(C$6*(EXP(-C$4*C$5*$A285))))/C$5)-($A285/(C$5*C$3))</f>
        <v>0.47543436595965449</v>
      </c>
      <c r="D285" s="24">
        <f t="array" ref="D285">((1-(D$6*(EXP(-D$4*D$5*$A285))))/D$5)-($A285/(D$5*D$3))</f>
        <v>0.46990503062906874</v>
      </c>
      <c r="E285" s="24">
        <f t="array" ref="E285">((1-(E$6*(EXP(-E$4*E$5*$A285))))/E$5)-($A285/(E$5*E$3))</f>
        <v>0.67953159164231014</v>
      </c>
      <c r="F285" s="24">
        <f t="array" ref="F285">((1-(F$6*(EXP(-F$4*F$5*$A285))))/F$5)-($A285/(F$5*F$3))</f>
        <v>0.29497738816967151</v>
      </c>
      <c r="H285" s="23">
        <f t="shared" si="10"/>
        <v>2.4456042032735974</v>
      </c>
    </row>
    <row r="286" spans="1:8" x14ac:dyDescent="0.25">
      <c r="A286" s="4">
        <v>280</v>
      </c>
      <c r="B286" s="24">
        <f t="array" ref="B286">((1-(B$6*(EXP(-B$4*B$5*$A286))))/B$5)-($A286/(B$5*B$3))</f>
        <v>0.55622513970621767</v>
      </c>
      <c r="C286" s="24">
        <f t="array" ref="C286">((1-(C$6*(EXP(-C$4*C$5*$A286))))/C$5)-($A286/(C$5*C$3))</f>
        <v>0.47383497083955362</v>
      </c>
      <c r="D286" s="24">
        <f t="array" ref="D286">((1-(D$6*(EXP(-D$4*D$5*$A286))))/D$5)-($A286/(D$5*D$3))</f>
        <v>0.46817967330925475</v>
      </c>
      <c r="E286" s="24">
        <f t="array" ref="E286">((1-(E$6*(EXP(-E$4*E$5*$A286))))/E$5)-($A286/(E$5*E$3))</f>
        <v>0.67558503639770784</v>
      </c>
      <c r="F286" s="24">
        <f t="array" ref="F286">((1-(F$6*(EXP(-F$4*F$5*$A286))))/F$5)-($A286/(F$5*F$3))</f>
        <v>0.29330158975714538</v>
      </c>
      <c r="H286" s="23">
        <f t="shared" si="10"/>
        <v>2.4471580313422194</v>
      </c>
    </row>
    <row r="287" spans="1:8" x14ac:dyDescent="0.25">
      <c r="A287" s="4">
        <v>281</v>
      </c>
      <c r="B287" s="24">
        <f t="array" ref="B287">((1-(B$6*(EXP(-B$4*B$5*$A287))))/B$5)-($A287/(B$5*B$3))</f>
        <v>0.55414222527295687</v>
      </c>
      <c r="C287" s="24">
        <f t="array" ref="C287">((1-(C$6*(EXP(-C$4*C$5*$A287))))/C$5)-($A287/(C$5*C$3))</f>
        <v>0.47223557571945274</v>
      </c>
      <c r="D287" s="24">
        <f t="array" ref="D287">((1-(D$6*(EXP(-D$4*D$5*$A287))))/D$5)-($A287/(D$5*D$3))</f>
        <v>0.4664543159894407</v>
      </c>
      <c r="E287" s="24">
        <f t="array" ref="E287">((1-(E$6*(EXP(-E$4*E$5*$A287))))/E$5)-($A287/(E$5*E$3))</f>
        <v>0.67163848115310532</v>
      </c>
      <c r="F287" s="24">
        <f t="array" ref="F287">((1-(F$6*(EXP(-F$4*F$5*$A287))))/F$5)-($A287/(F$5*F$3))</f>
        <v>0.29162579134461925</v>
      </c>
      <c r="H287" s="23">
        <f t="shared" si="10"/>
        <v>2.4487063199050798</v>
      </c>
    </row>
    <row r="288" spans="1:8" x14ac:dyDescent="0.25">
      <c r="A288" s="4">
        <v>282</v>
      </c>
      <c r="B288" s="24">
        <f t="array" ref="B288">((1-(B$6*(EXP(-B$4*B$5*$A288))))/B$5)-($A288/(B$5*B$3))</f>
        <v>0.55205931083969617</v>
      </c>
      <c r="C288" s="24">
        <f t="array" ref="C288">((1-(C$6*(EXP(-C$4*C$5*$A288))))/C$5)-($A288/(C$5*C$3))</f>
        <v>0.47063618059935186</v>
      </c>
      <c r="D288" s="24">
        <f t="array" ref="D288">((1-(D$6*(EXP(-D$4*D$5*$A288))))/D$5)-($A288/(D$5*D$3))</f>
        <v>0.46472895866962666</v>
      </c>
      <c r="E288" s="24">
        <f t="array" ref="E288">((1-(E$6*(EXP(-E$4*E$5*$A288))))/E$5)-($A288/(E$5*E$3))</f>
        <v>0.66769192590850279</v>
      </c>
      <c r="F288" s="24">
        <f t="array" ref="F288">((1-(F$6*(EXP(-F$4*F$5*$A288))))/F$5)-($A288/(F$5*F$3))</f>
        <v>0.28994999293209317</v>
      </c>
      <c r="H288" s="23">
        <f t="shared" si="10"/>
        <v>2.4502491083193609</v>
      </c>
    </row>
    <row r="289" spans="1:8" x14ac:dyDescent="0.25">
      <c r="A289" s="4">
        <v>283</v>
      </c>
      <c r="B289" s="24">
        <f t="array" ref="B289">((1-(B$6*(EXP(-B$4*B$5*$A289))))/B$5)-($A289/(B$5*B$3))</f>
        <v>0.54997639640643536</v>
      </c>
      <c r="C289" s="24">
        <f t="array" ref="C289">((1-(C$6*(EXP(-C$4*C$5*$A289))))/C$5)-($A289/(C$5*C$3))</f>
        <v>0.46903678547925098</v>
      </c>
      <c r="D289" s="24">
        <f t="array" ref="D289">((1-(D$6*(EXP(-D$4*D$5*$A289))))/D$5)-($A289/(D$5*D$3))</f>
        <v>0.46300360134981261</v>
      </c>
      <c r="E289" s="24">
        <f t="array" ref="E289">((1-(E$6*(EXP(-E$4*E$5*$A289))))/E$5)-($A289/(E$5*E$3))</f>
        <v>0.66374537066390049</v>
      </c>
      <c r="F289" s="24">
        <f t="array" ref="F289">((1-(F$6*(EXP(-F$4*F$5*$A289))))/F$5)-($A289/(F$5*F$3))</f>
        <v>0.28827419451956704</v>
      </c>
      <c r="H289" s="23">
        <f t="shared" si="10"/>
        <v>2.4517864355242902</v>
      </c>
    </row>
    <row r="290" spans="1:8" x14ac:dyDescent="0.25">
      <c r="A290" s="4">
        <v>284</v>
      </c>
      <c r="B290" s="24">
        <f t="array" ref="B290">((1-(B$6*(EXP(-B$4*B$5*$A290))))/B$5)-($A290/(B$5*B$3))</f>
        <v>0.54789348197317456</v>
      </c>
      <c r="C290" s="24">
        <f t="array" ref="C290">((1-(C$6*(EXP(-C$4*C$5*$A290))))/C$5)-($A290/(C$5*C$3))</f>
        <v>0.46743739035915011</v>
      </c>
      <c r="D290" s="24">
        <f t="array" ref="D290">((1-(D$6*(EXP(-D$4*D$5*$A290))))/D$5)-($A290/(D$5*D$3))</f>
        <v>0.46127824402999862</v>
      </c>
      <c r="E290" s="24">
        <f t="array" ref="E290">((1-(E$6*(EXP(-E$4*E$5*$A290))))/E$5)-($A290/(E$5*E$3))</f>
        <v>0.65979881541929797</v>
      </c>
      <c r="F290" s="24">
        <f t="array" ref="F290">((1-(F$6*(EXP(-F$4*F$5*$A290))))/F$5)-($A290/(F$5*F$3))</f>
        <v>0.28659839610704091</v>
      </c>
      <c r="H290" s="23">
        <f t="shared" si="10"/>
        <v>2.4533183400470375</v>
      </c>
    </row>
    <row r="291" spans="1:8" x14ac:dyDescent="0.25">
      <c r="A291" s="4">
        <v>285</v>
      </c>
      <c r="B291" s="24">
        <f t="array" ref="B291">((1-(B$6*(EXP(-B$4*B$5*$A291))))/B$5)-($A291/(B$5*B$3))</f>
        <v>0.54581056753991386</v>
      </c>
      <c r="C291" s="24">
        <f t="array" ref="C291">((1-(C$6*(EXP(-C$4*C$5*$A291))))/C$5)-($A291/(C$5*C$3))</f>
        <v>0.46583799523904923</v>
      </c>
      <c r="D291" s="24">
        <f t="array" ref="D291">((1-(D$6*(EXP(-D$4*D$5*$A291))))/D$5)-($A291/(D$5*D$3))</f>
        <v>0.45955288671018457</v>
      </c>
      <c r="E291" s="24">
        <f t="array" ref="E291">((1-(E$6*(EXP(-E$4*E$5*$A291))))/E$5)-($A291/(E$5*E$3))</f>
        <v>0.65585226017469545</v>
      </c>
      <c r="F291" s="24">
        <f t="array" ref="F291">((1-(F$6*(EXP(-F$4*F$5*$A291))))/F$5)-($A291/(F$5*F$3))</f>
        <v>0.28492259769451478</v>
      </c>
      <c r="H291" s="23">
        <f t="shared" si="10"/>
        <v>2.4548448600085102</v>
      </c>
    </row>
    <row r="292" spans="1:8" x14ac:dyDescent="0.25">
      <c r="A292" s="4">
        <v>286</v>
      </c>
      <c r="B292" s="24">
        <f t="array" ref="B292">((1-(B$6*(EXP(-B$4*B$5*$A292))))/B$5)-($A292/(B$5*B$3))</f>
        <v>0.54372765310665305</v>
      </c>
      <c r="C292" s="24">
        <f t="array" ref="C292">((1-(C$6*(EXP(-C$4*C$5*$A292))))/C$5)-($A292/(C$5*C$3))</f>
        <v>0.46423860011894835</v>
      </c>
      <c r="D292" s="24">
        <f t="array" ref="D292">((1-(D$6*(EXP(-D$4*D$5*$A292))))/D$5)-($A292/(D$5*D$3))</f>
        <v>0.45782752939037052</v>
      </c>
      <c r="E292" s="24">
        <f t="array" ref="E292">((1-(E$6*(EXP(-E$4*E$5*$A292))))/E$5)-($A292/(E$5*E$3))</f>
        <v>0.65190570493009314</v>
      </c>
      <c r="F292" s="24">
        <f t="array" ref="F292">((1-(F$6*(EXP(-F$4*F$5*$A292))))/F$5)-($A292/(F$5*F$3))</f>
        <v>0.2832467992819887</v>
      </c>
      <c r="H292" s="23">
        <f t="shared" si="10"/>
        <v>2.4563660331290431</v>
      </c>
    </row>
    <row r="293" spans="1:8" x14ac:dyDescent="0.25">
      <c r="A293" s="4">
        <v>287</v>
      </c>
      <c r="B293" s="24">
        <f t="array" ref="B293">((1-(B$6*(EXP(-B$4*B$5*$A293))))/B$5)-($A293/(B$5*B$3))</f>
        <v>0.54164473867339225</v>
      </c>
      <c r="C293" s="24">
        <f t="array" ref="C293">((1-(C$6*(EXP(-C$4*C$5*$A293))))/C$5)-($A293/(C$5*C$3))</f>
        <v>0.46263920499884748</v>
      </c>
      <c r="D293" s="24">
        <f t="array" ref="D293">((1-(D$6*(EXP(-D$4*D$5*$A293))))/D$5)-($A293/(D$5*D$3))</f>
        <v>0.45610217207055653</v>
      </c>
      <c r="E293" s="24">
        <f t="array" ref="E293">((1-(E$6*(EXP(-E$4*E$5*$A293))))/E$5)-($A293/(E$5*E$3))</f>
        <v>0.64795914968549062</v>
      </c>
      <c r="F293" s="24">
        <f t="array" ref="F293">((1-(F$6*(EXP(-F$4*F$5*$A293))))/F$5)-($A293/(F$5*F$3))</f>
        <v>0.28157100086946257</v>
      </c>
      <c r="H293" s="23">
        <f t="shared" si="10"/>
        <v>2.4578818967339924</v>
      </c>
    </row>
    <row r="294" spans="1:8" x14ac:dyDescent="0.25">
      <c r="A294" s="4">
        <v>288</v>
      </c>
      <c r="B294" s="24">
        <f t="array" ref="B294">((1-(B$6*(EXP(-B$4*B$5*$A294))))/B$5)-($A294/(B$5*B$3))</f>
        <v>0.53956182424013155</v>
      </c>
      <c r="C294" s="24">
        <f t="array" ref="C294">((1-(C$6*(EXP(-C$4*C$5*$A294))))/C$5)-($A294/(C$5*C$3))</f>
        <v>0.4610398098787466</v>
      </c>
      <c r="D294" s="24">
        <f t="array" ref="D294">((1-(D$6*(EXP(-D$4*D$5*$A294))))/D$5)-($A294/(D$5*D$3))</f>
        <v>0.45437681475074249</v>
      </c>
      <c r="E294" s="24">
        <f t="array" ref="E294">((1-(E$6*(EXP(-E$4*E$5*$A294))))/E$5)-($A294/(E$5*E$3))</f>
        <v>0.64401259444088832</v>
      </c>
      <c r="F294" s="24">
        <f t="array" ref="F294">((1-(F$6*(EXP(-F$4*F$5*$A294))))/F$5)-($A294/(F$5*F$3))</f>
        <v>0.27989520245693644</v>
      </c>
      <c r="H294" s="23">
        <f t="shared" si="10"/>
        <v>2.459392487759231</v>
      </c>
    </row>
    <row r="295" spans="1:8" x14ac:dyDescent="0.25">
      <c r="A295" s="4">
        <v>289</v>
      </c>
      <c r="B295" s="24">
        <f t="array" ref="B295">((1-(B$6*(EXP(-B$4*B$5*$A295))))/B$5)-($A295/(B$5*B$3))</f>
        <v>0.53747890980687074</v>
      </c>
      <c r="C295" s="24">
        <f t="array" ref="C295">((1-(C$6*(EXP(-C$4*C$5*$A295))))/C$5)-($A295/(C$5*C$3))</f>
        <v>0.45944041475864572</v>
      </c>
      <c r="D295" s="24">
        <f t="array" ref="D295">((1-(D$6*(EXP(-D$4*D$5*$A295))))/D$5)-($A295/(D$5*D$3))</f>
        <v>0.45265145743092844</v>
      </c>
      <c r="E295" s="24">
        <f t="array" ref="E295">((1-(E$6*(EXP(-E$4*E$5*$A295))))/E$5)-($A295/(E$5*E$3))</f>
        <v>0.6400660391962858</v>
      </c>
      <c r="F295" s="24">
        <f t="array" ref="F295">((1-(F$6*(EXP(-F$4*F$5*$A295))))/F$5)-($A295/(F$5*F$3))</f>
        <v>0.27821940404441037</v>
      </c>
      <c r="H295" s="23">
        <f t="shared" si="10"/>
        <v>2.4608978427565478</v>
      </c>
    </row>
    <row r="296" spans="1:8" x14ac:dyDescent="0.25">
      <c r="A296" s="4">
        <v>290</v>
      </c>
      <c r="B296" s="24">
        <f t="array" ref="B296">((1-(B$6*(EXP(-B$4*B$5*$A296))))/B$5)-($A296/(B$5*B$3))</f>
        <v>0.53539599537360993</v>
      </c>
      <c r="C296" s="24">
        <f t="array" ref="C296">((1-(C$6*(EXP(-C$4*C$5*$A296))))/C$5)-($A296/(C$5*C$3))</f>
        <v>0.45784101963854484</v>
      </c>
      <c r="D296" s="24">
        <f t="array" ref="D296">((1-(D$6*(EXP(-D$4*D$5*$A296))))/D$5)-($A296/(D$5*D$3))</f>
        <v>0.45092610011111445</v>
      </c>
      <c r="E296" s="24">
        <f t="array" ref="E296">((1-(E$6*(EXP(-E$4*E$5*$A296))))/E$5)-($A296/(E$5*E$3))</f>
        <v>0.63611948395168327</v>
      </c>
      <c r="F296" s="24">
        <f t="array" ref="F296">((1-(F$6*(EXP(-F$4*F$5*$A296))))/F$5)-($A296/(F$5*F$3))</f>
        <v>0.27654360563188424</v>
      </c>
      <c r="H296" s="23">
        <f t="shared" si="10"/>
        <v>2.4623979978989561</v>
      </c>
    </row>
    <row r="297" spans="1:8" x14ac:dyDescent="0.25">
      <c r="A297" s="4">
        <v>291</v>
      </c>
      <c r="B297" s="24">
        <f t="array" ref="B297">((1-(B$6*(EXP(-B$4*B$5*$A297))))/B$5)-($A297/(B$5*B$3))</f>
        <v>0.53331308094034924</v>
      </c>
      <c r="C297" s="24">
        <f t="array" ref="C297">((1-(C$6*(EXP(-C$4*C$5*$A297))))/C$5)-($A297/(C$5*C$3))</f>
        <v>0.45624162451844397</v>
      </c>
      <c r="D297" s="24">
        <f t="array" ref="D297">((1-(D$6*(EXP(-D$4*D$5*$A297))))/D$5)-($A297/(D$5*D$3))</f>
        <v>0.4492007427913004</v>
      </c>
      <c r="E297" s="24">
        <f t="array" ref="E297">((1-(E$6*(EXP(-E$4*E$5*$A297))))/E$5)-($A297/(E$5*E$3))</f>
        <v>0.63217292870708097</v>
      </c>
      <c r="F297" s="24">
        <f t="array" ref="F297">((1-(F$6*(EXP(-F$4*F$5*$A297))))/F$5)-($A297/(F$5*F$3))</f>
        <v>0.27486780721935811</v>
      </c>
      <c r="H297" s="23">
        <f t="shared" si="10"/>
        <v>2.4638929889859074</v>
      </c>
    </row>
    <row r="298" spans="1:8" x14ac:dyDescent="0.25">
      <c r="A298" s="4">
        <v>292</v>
      </c>
      <c r="B298" s="24">
        <f t="array" ref="B298">((1-(B$6*(EXP(-B$4*B$5*$A298))))/B$5)-($A298/(B$5*B$3))</f>
        <v>0.53123016650708843</v>
      </c>
      <c r="C298" s="24">
        <f t="array" ref="C298">((1-(C$6*(EXP(-C$4*C$5*$A298))))/C$5)-($A298/(C$5*C$3))</f>
        <v>0.45464222939834309</v>
      </c>
      <c r="D298" s="24">
        <f t="array" ref="D298">((1-(D$6*(EXP(-D$4*D$5*$A298))))/D$5)-($A298/(D$5*D$3))</f>
        <v>0.44747538547148635</v>
      </c>
      <c r="E298" s="24">
        <f t="array" ref="E298">((1-(E$6*(EXP(-E$4*E$5*$A298))))/E$5)-($A298/(E$5*E$3))</f>
        <v>0.62822637346247845</v>
      </c>
      <c r="F298" s="24">
        <f t="array" ref="F298">((1-(F$6*(EXP(-F$4*F$5*$A298))))/F$5)-($A298/(F$5*F$3))</f>
        <v>0.27319200880683203</v>
      </c>
      <c r="H298" s="23">
        <f t="shared" si="10"/>
        <v>2.4653828514484184</v>
      </c>
    </row>
    <row r="299" spans="1:8" x14ac:dyDescent="0.25">
      <c r="A299" s="4">
        <v>293</v>
      </c>
      <c r="B299" s="24">
        <f t="array" ref="B299">((1-(B$6*(EXP(-B$4*B$5*$A299))))/B$5)-($A299/(B$5*B$3))</f>
        <v>0.52914725207382762</v>
      </c>
      <c r="C299" s="24">
        <f t="array" ref="C299">((1-(C$6*(EXP(-C$4*C$5*$A299))))/C$5)-($A299/(C$5*C$3))</f>
        <v>0.45304283427824221</v>
      </c>
      <c r="D299" s="24">
        <f t="array" ref="D299">((1-(D$6*(EXP(-D$4*D$5*$A299))))/D$5)-($A299/(D$5*D$3))</f>
        <v>0.44575002815167231</v>
      </c>
      <c r="E299" s="24">
        <f t="array" ref="E299">((1-(E$6*(EXP(-E$4*E$5*$A299))))/E$5)-($A299/(E$5*E$3))</f>
        <v>0.62427981821787593</v>
      </c>
      <c r="F299" s="24">
        <f t="array" ref="F299">((1-(F$6*(EXP(-F$4*F$5*$A299))))/F$5)-($A299/(F$5*F$3))</f>
        <v>0.2715162103943059</v>
      </c>
      <c r="H299" s="23">
        <f t="shared" si="10"/>
        <v>2.4668676203541096</v>
      </c>
    </row>
    <row r="300" spans="1:8" x14ac:dyDescent="0.25">
      <c r="A300" s="4">
        <v>294</v>
      </c>
      <c r="B300" s="24">
        <f t="array" ref="B300">((1-(B$6*(EXP(-B$4*B$5*$A300))))/B$5)-($A300/(B$5*B$3))</f>
        <v>0.52706433764056682</v>
      </c>
      <c r="C300" s="24">
        <f t="array" ref="C300">((1-(C$6*(EXP(-C$4*C$5*$A300))))/C$5)-($A300/(C$5*C$3))</f>
        <v>0.45144343915814128</v>
      </c>
      <c r="D300" s="24">
        <f t="array" ref="D300">((1-(D$6*(EXP(-D$4*D$5*$A300))))/D$5)-($A300/(D$5*D$3))</f>
        <v>0.44402467083185826</v>
      </c>
      <c r="E300" s="24">
        <f t="array" ref="E300">((1-(E$6*(EXP(-E$4*E$5*$A300))))/E$5)-($A300/(E$5*E$3))</f>
        <v>0.62033326297327362</v>
      </c>
      <c r="F300" s="24">
        <f t="array" ref="F300">((1-(F$6*(EXP(-F$4*F$5*$A300))))/F$5)-($A300/(F$5*F$3))</f>
        <v>0.26984041198177977</v>
      </c>
      <c r="H300" s="23">
        <f t="shared" si="10"/>
        <v>2.4683473304121573</v>
      </c>
    </row>
    <row r="301" spans="1:8" x14ac:dyDescent="0.25">
      <c r="A301" s="4">
        <v>295</v>
      </c>
      <c r="B301" s="24">
        <f t="array" ref="B301">((1-(B$6*(EXP(-B$4*B$5*$A301))))/B$5)-($A301/(B$5*B$3))</f>
        <v>0.52498142320730612</v>
      </c>
      <c r="C301" s="24">
        <f t="array" ref="C301">((1-(C$6*(EXP(-C$4*C$5*$A301))))/C$5)-($A301/(C$5*C$3))</f>
        <v>0.4498440440380404</v>
      </c>
      <c r="D301" s="24">
        <f t="array" ref="D301">((1-(D$6*(EXP(-D$4*D$5*$A301))))/D$5)-($A301/(D$5*D$3))</f>
        <v>0.44229931351204421</v>
      </c>
      <c r="E301" s="24">
        <f t="array" ref="E301">((1-(E$6*(EXP(-E$4*E$5*$A301))))/E$5)-($A301/(E$5*E$3))</f>
        <v>0.6163867077286711</v>
      </c>
      <c r="F301" s="24">
        <f t="array" ref="F301">((1-(F$6*(EXP(-F$4*F$5*$A301))))/F$5)-($A301/(F$5*F$3))</f>
        <v>0.2681646135692537</v>
      </c>
      <c r="H301" s="23">
        <f t="shared" si="10"/>
        <v>2.469822015978163</v>
      </c>
    </row>
    <row r="302" spans="1:8" x14ac:dyDescent="0.25">
      <c r="A302" s="4">
        <v>296</v>
      </c>
      <c r="B302" s="24">
        <f t="array" ref="B302">((1-(B$6*(EXP(-B$4*B$5*$A302))))/B$5)-($A302/(B$5*B$3))</f>
        <v>0.52289850877404531</v>
      </c>
      <c r="C302" s="24">
        <f t="array" ref="C302">((1-(C$6*(EXP(-C$4*C$5*$A302))))/C$5)-($A302/(C$5*C$3))</f>
        <v>0.44824464891793953</v>
      </c>
      <c r="D302" s="24">
        <f t="array" ref="D302">((1-(D$6*(EXP(-D$4*D$5*$A302))))/D$5)-($A302/(D$5*D$3))</f>
        <v>0.44057395619223028</v>
      </c>
      <c r="E302" s="24">
        <f t="array" ref="E302">((1-(E$6*(EXP(-E$4*E$5*$A302))))/E$5)-($A302/(E$5*E$3))</f>
        <v>0.61244015248406858</v>
      </c>
      <c r="F302" s="24">
        <f t="array" ref="F302">((1-(F$6*(EXP(-F$4*F$5*$A302))))/F$5)-($A302/(F$5*F$3))</f>
        <v>0.26648881515672757</v>
      </c>
      <c r="H302" s="23">
        <f t="shared" si="10"/>
        <v>2.4712917110589387</v>
      </c>
    </row>
    <row r="303" spans="1:8" x14ac:dyDescent="0.25">
      <c r="A303" s="4">
        <v>297</v>
      </c>
      <c r="B303" s="24">
        <f t="array" ref="B303">((1-(B$6*(EXP(-B$4*B$5*$A303))))/B$5)-($A303/(B$5*B$3))</f>
        <v>0.5208155943407845</v>
      </c>
      <c r="C303" s="24">
        <f t="array" ref="C303">((1-(C$6*(EXP(-C$4*C$5*$A303))))/C$5)-($A303/(C$5*C$3))</f>
        <v>0.44664525379783865</v>
      </c>
      <c r="D303" s="24">
        <f t="array" ref="D303">((1-(D$6*(EXP(-D$4*D$5*$A303))))/D$5)-($A303/(D$5*D$3))</f>
        <v>0.43884859887241623</v>
      </c>
      <c r="E303" s="24">
        <f t="array" ref="E303">((1-(E$6*(EXP(-E$4*E$5*$A303))))/E$5)-($A303/(E$5*E$3))</f>
        <v>0.60849359723946628</v>
      </c>
      <c r="F303" s="24">
        <f t="array" ref="F303">((1-(F$6*(EXP(-F$4*F$5*$A303))))/F$5)-($A303/(F$5*F$3))</f>
        <v>0.26481301674420143</v>
      </c>
      <c r="H303" s="23">
        <f t="shared" si="10"/>
        <v>2.4727564493172123</v>
      </c>
    </row>
    <row r="304" spans="1:8" x14ac:dyDescent="0.25">
      <c r="A304" s="4">
        <v>298</v>
      </c>
      <c r="B304" s="24">
        <f t="array" ref="B304">((1-(B$6*(EXP(-B$4*B$5*$A304))))/B$5)-($A304/(B$5*B$3))</f>
        <v>0.51873267990752381</v>
      </c>
      <c r="C304" s="24">
        <f t="array" ref="C304">((1-(C$6*(EXP(-C$4*C$5*$A304))))/C$5)-($A304/(C$5*C$3))</f>
        <v>0.44504585867773777</v>
      </c>
      <c r="D304" s="24">
        <f t="array" ref="D304">((1-(D$6*(EXP(-D$4*D$5*$A304))))/D$5)-($A304/(D$5*D$3))</f>
        <v>0.43712324155260218</v>
      </c>
      <c r="E304" s="24">
        <f t="array" ref="E304">((1-(E$6*(EXP(-E$4*E$5*$A304))))/E$5)-($A304/(E$5*E$3))</f>
        <v>0.60454704199486375</v>
      </c>
      <c r="F304" s="24">
        <f t="array" ref="F304">((1-(F$6*(EXP(-F$4*F$5*$A304))))/F$5)-($A304/(F$5*F$3))</f>
        <v>0.26313721833167536</v>
      </c>
      <c r="H304" s="23">
        <f t="shared" si="10"/>
        <v>2.4742162640762553</v>
      </c>
    </row>
    <row r="305" spans="1:8" x14ac:dyDescent="0.25">
      <c r="A305" s="4">
        <v>299</v>
      </c>
      <c r="B305" s="24">
        <f t="array" ref="B305">((1-(B$6*(EXP(-B$4*B$5*$A305))))/B$5)-($A305/(B$5*B$3))</f>
        <v>0.516649765474263</v>
      </c>
      <c r="C305" s="24">
        <f t="array" ref="C305">((1-(C$6*(EXP(-C$4*C$5*$A305))))/C$5)-($A305/(C$5*C$3))</f>
        <v>0.44344646355763689</v>
      </c>
      <c r="D305" s="24">
        <f t="array" ref="D305">((1-(D$6*(EXP(-D$4*D$5*$A305))))/D$5)-($A305/(D$5*D$3))</f>
        <v>0.43539788423278813</v>
      </c>
      <c r="E305" s="24">
        <f t="array" ref="E305">((1-(E$6*(EXP(-E$4*E$5*$A305))))/E$5)-($A305/(E$5*E$3))</f>
        <v>0.60060048675026123</v>
      </c>
      <c r="F305" s="24">
        <f t="array" ref="F305">((1-(F$6*(EXP(-F$4*F$5*$A305))))/F$5)-($A305/(F$5*F$3))</f>
        <v>0.26146141991914917</v>
      </c>
      <c r="H305" s="23">
        <f t="shared" si="10"/>
        <v>2.4756711883244296</v>
      </c>
    </row>
    <row r="306" spans="1:8" x14ac:dyDescent="0.25">
      <c r="A306" s="4">
        <v>300</v>
      </c>
      <c r="B306" s="24">
        <f t="array" ref="B306">((1-(B$6*(EXP(-B$4*B$5*$A306))))/B$5)-($A306/(B$5*B$3))</f>
        <v>0.51456685104100219</v>
      </c>
      <c r="C306" s="24">
        <f t="array" ref="C306">((1-(C$6*(EXP(-C$4*C$5*$A306))))/C$5)-($A306/(C$5*C$3))</f>
        <v>0.44184706843753602</v>
      </c>
      <c r="D306" s="24">
        <f t="array" ref="D306">((1-(D$6*(EXP(-D$4*D$5*$A306))))/D$5)-($A306/(D$5*D$3))</f>
        <v>0.43367252691297409</v>
      </c>
      <c r="E306" s="24">
        <f t="array" ref="E306">((1-(E$6*(EXP(-E$4*E$5*$A306))))/E$5)-($A306/(E$5*E$3))</f>
        <v>0.59665393150565893</v>
      </c>
      <c r="F306" s="24">
        <f t="array" ref="F306">((1-(F$6*(EXP(-F$4*F$5*$A306))))/F$5)-($A306/(F$5*F$3))</f>
        <v>0.2597856215066231</v>
      </c>
      <c r="H306" s="23">
        <f t="shared" si="10"/>
        <v>2.4771212547196626</v>
      </c>
    </row>
    <row r="307" spans="1:8" x14ac:dyDescent="0.25">
      <c r="A307" s="4">
        <v>301</v>
      </c>
      <c r="B307" s="24">
        <f t="array" ref="B307">((1-(B$6*(EXP(-B$4*B$5*$A307))))/B$5)-($A307/(B$5*B$3))</f>
        <v>0.5124839366077415</v>
      </c>
      <c r="C307" s="24">
        <f t="array" ref="C307">((1-(C$6*(EXP(-C$4*C$5*$A307))))/C$5)-($A307/(C$5*C$3))</f>
        <v>0.44024767331743514</v>
      </c>
      <c r="D307" s="24">
        <f t="array" ref="D307">((1-(D$6*(EXP(-D$4*D$5*$A307))))/D$5)-($A307/(D$5*D$3))</f>
        <v>0.43194716959316004</v>
      </c>
      <c r="E307" s="24">
        <f t="array" ref="E307">((1-(E$6*(EXP(-E$4*E$5*$A307))))/E$5)-($A307/(E$5*E$3))</f>
        <v>0.59270737626105641</v>
      </c>
      <c r="F307" s="24">
        <f t="array" ref="F307">((1-(F$6*(EXP(-F$4*F$5*$A307))))/F$5)-($A307/(F$5*F$3))</f>
        <v>0.25810982309409702</v>
      </c>
      <c r="H307" s="23">
        <f t="shared" si="10"/>
        <v>2.4785664955938436</v>
      </c>
    </row>
    <row r="308" spans="1:8" x14ac:dyDescent="0.25">
      <c r="A308" s="4">
        <v>302</v>
      </c>
      <c r="B308" s="24">
        <f t="array" ref="B308">((1-(B$6*(EXP(-B$4*B$5*$A308))))/B$5)-($A308/(B$5*B$3))</f>
        <v>0.51040102217448069</v>
      </c>
      <c r="C308" s="24">
        <f t="array" ref="C308">((1-(C$6*(EXP(-C$4*C$5*$A308))))/C$5)-($A308/(C$5*C$3))</f>
        <v>0.43864827819733426</v>
      </c>
      <c r="D308" s="24">
        <f t="array" ref="D308">((1-(D$6*(EXP(-D$4*D$5*$A308))))/D$5)-($A308/(D$5*D$3))</f>
        <v>0.43022181227334599</v>
      </c>
      <c r="E308" s="24">
        <f t="array" ref="E308">((1-(E$6*(EXP(-E$4*E$5*$A308))))/E$5)-($A308/(E$5*E$3))</f>
        <v>0.58876082101645388</v>
      </c>
      <c r="F308" s="24">
        <f t="array" ref="F308">((1-(F$6*(EXP(-F$4*F$5*$A308))))/F$5)-($A308/(F$5*F$3))</f>
        <v>0.25643402468157084</v>
      </c>
      <c r="H308" s="23">
        <f t="shared" si="10"/>
        <v>2.4800069429571505</v>
      </c>
    </row>
    <row r="309" spans="1:8" x14ac:dyDescent="0.25">
      <c r="A309" s="4">
        <v>303</v>
      </c>
      <c r="B309" s="24">
        <f t="array" ref="B309">((1-(B$6*(EXP(-B$4*B$5*$A309))))/B$5)-($A309/(B$5*B$3))</f>
        <v>0.50831810774121988</v>
      </c>
      <c r="C309" s="24">
        <f t="array" ref="C309">((1-(C$6*(EXP(-C$4*C$5*$A309))))/C$5)-($A309/(C$5*C$3))</f>
        <v>0.43704888307723339</v>
      </c>
      <c r="D309" s="24">
        <f t="array" ref="D309">((1-(D$6*(EXP(-D$4*D$5*$A309))))/D$5)-($A309/(D$5*D$3))</f>
        <v>0.42849645495353206</v>
      </c>
      <c r="E309" s="24">
        <f t="array" ref="E309">((1-(E$6*(EXP(-E$4*E$5*$A309))))/E$5)-($A309/(E$5*E$3))</f>
        <v>0.58481426577185158</v>
      </c>
      <c r="F309" s="24">
        <f t="array" ref="F309">((1-(F$6*(EXP(-F$4*F$5*$A309))))/F$5)-($A309/(F$5*F$3))</f>
        <v>0.25475822626904476</v>
      </c>
      <c r="H309" s="23">
        <f t="shared" si="10"/>
        <v>2.4814426285023048</v>
      </c>
    </row>
    <row r="310" spans="1:8" x14ac:dyDescent="0.25">
      <c r="A310" s="4">
        <v>304</v>
      </c>
      <c r="B310" s="24">
        <f t="array" ref="B310">((1-(B$6*(EXP(-B$4*B$5*$A310))))/B$5)-($A310/(B$5*B$3))</f>
        <v>0.50623519330795919</v>
      </c>
      <c r="C310" s="24">
        <f t="array" ref="C310">((1-(C$6*(EXP(-C$4*C$5*$A310))))/C$5)-($A310/(C$5*C$3))</f>
        <v>0.43544948795713251</v>
      </c>
      <c r="D310" s="24">
        <f t="array" ref="D310">((1-(D$6*(EXP(-D$4*D$5*$A310))))/D$5)-($A310/(D$5*D$3))</f>
        <v>0.42677109763371801</v>
      </c>
      <c r="E310" s="24">
        <f t="array" ref="E310">((1-(E$6*(EXP(-E$4*E$5*$A310))))/E$5)-($A310/(E$5*E$3))</f>
        <v>0.58086771052724906</v>
      </c>
      <c r="F310" s="24">
        <f t="array" ref="F310">((1-(F$6*(EXP(-F$4*F$5*$A310))))/F$5)-($A310/(F$5*F$3))</f>
        <v>0.25308242785651869</v>
      </c>
      <c r="H310" s="23">
        <f t="shared" si="10"/>
        <v>2.4828735836087539</v>
      </c>
    </row>
    <row r="311" spans="1:8" x14ac:dyDescent="0.25">
      <c r="A311" s="4">
        <v>305</v>
      </c>
      <c r="B311" s="24">
        <f t="array" ref="B311">((1-(B$6*(EXP(-B$4*B$5*$A311))))/B$5)-($A311/(B$5*B$3))</f>
        <v>0.50415227887469838</v>
      </c>
      <c r="C311" s="24">
        <f t="array" ref="C311">((1-(C$6*(EXP(-C$4*C$5*$A311))))/C$5)-($A311/(C$5*C$3))</f>
        <v>0.43385009283703163</v>
      </c>
      <c r="D311" s="24">
        <f t="array" ref="D311">((1-(D$6*(EXP(-D$4*D$5*$A311))))/D$5)-($A311/(D$5*D$3))</f>
        <v>0.42504574031390396</v>
      </c>
      <c r="E311" s="24">
        <f t="array" ref="E311">((1-(E$6*(EXP(-E$4*E$5*$A311))))/E$5)-($A311/(E$5*E$3))</f>
        <v>0.57692115528264654</v>
      </c>
      <c r="F311" s="24">
        <f t="array" ref="F311">((1-(F$6*(EXP(-F$4*F$5*$A311))))/F$5)-($A311/(F$5*F$3))</f>
        <v>0.2514066294439925</v>
      </c>
      <c r="H311" s="23">
        <f t="shared" si="10"/>
        <v>2.4842998393467859</v>
      </c>
    </row>
    <row r="312" spans="1:8" x14ac:dyDescent="0.25">
      <c r="A312" s="4">
        <v>306</v>
      </c>
      <c r="B312" s="24">
        <f t="array" ref="B312">((1-(B$6*(EXP(-B$4*B$5*$A312))))/B$5)-($A312/(B$5*B$3))</f>
        <v>0.50206936444143757</v>
      </c>
      <c r="C312" s="24">
        <f t="array" ref="C312">((1-(C$6*(EXP(-C$4*C$5*$A312))))/C$5)-($A312/(C$5*C$3))</f>
        <v>0.43225069771693075</v>
      </c>
      <c r="D312" s="24">
        <f t="array" ref="D312">((1-(D$6*(EXP(-D$4*D$5*$A312))))/D$5)-($A312/(D$5*D$3))</f>
        <v>0.42332038299408992</v>
      </c>
      <c r="E312" s="24">
        <f t="array" ref="E312">((1-(E$6*(EXP(-E$4*E$5*$A312))))/E$5)-($A312/(E$5*E$3))</f>
        <v>0.57297460003804424</v>
      </c>
      <c r="F312" s="24">
        <f t="array" ref="F312">((1-(F$6*(EXP(-F$4*F$5*$A312))))/F$5)-($A312/(F$5*F$3))</f>
        <v>0.24973083103146643</v>
      </c>
      <c r="H312" s="23">
        <f t="shared" si="10"/>
        <v>2.4857214264815801</v>
      </c>
    </row>
    <row r="313" spans="1:8" x14ac:dyDescent="0.25">
      <c r="A313" s="4">
        <v>307</v>
      </c>
      <c r="B313" s="24">
        <f t="array" ref="B313">((1-(B$6*(EXP(-B$4*B$5*$A313))))/B$5)-($A313/(B$5*B$3))</f>
        <v>0.49998645000817687</v>
      </c>
      <c r="C313" s="24">
        <f t="array" ref="C313">((1-(C$6*(EXP(-C$4*C$5*$A313))))/C$5)-($A313/(C$5*C$3))</f>
        <v>0.43065130259682988</v>
      </c>
      <c r="D313" s="24">
        <f t="array" ref="D313">((1-(D$6*(EXP(-D$4*D$5*$A313))))/D$5)-($A313/(D$5*D$3))</f>
        <v>0.42159502567427587</v>
      </c>
      <c r="E313" s="24">
        <f t="array" ref="E313">((1-(E$6*(EXP(-E$4*E$5*$A313))))/E$5)-($A313/(E$5*E$3))</f>
        <v>0.56902804479344171</v>
      </c>
      <c r="F313" s="24">
        <f t="array" ref="F313">((1-(F$6*(EXP(-F$4*F$5*$A313))))/F$5)-($A313/(F$5*F$3))</f>
        <v>0.24805503261894035</v>
      </c>
      <c r="H313" s="23">
        <f t="shared" si="10"/>
        <v>2.4871383754771865</v>
      </c>
    </row>
    <row r="314" spans="1:8" x14ac:dyDescent="0.25">
      <c r="A314" s="4">
        <v>308</v>
      </c>
      <c r="B314" s="24">
        <f t="array" ref="B314">((1-(B$6*(EXP(-B$4*B$5*$A314))))/B$5)-($A314/(B$5*B$3))</f>
        <v>0.49790353557491607</v>
      </c>
      <c r="C314" s="24">
        <f t="array" ref="C314">((1-(C$6*(EXP(-C$4*C$5*$A314))))/C$5)-($A314/(C$5*C$3))</f>
        <v>0.429051907476729</v>
      </c>
      <c r="D314" s="24">
        <f t="array" ref="D314">((1-(D$6*(EXP(-D$4*D$5*$A314))))/D$5)-($A314/(D$5*D$3))</f>
        <v>0.41986966835446182</v>
      </c>
      <c r="E314" s="24">
        <f t="array" ref="E314">((1-(E$6*(EXP(-E$4*E$5*$A314))))/E$5)-($A314/(E$5*E$3))</f>
        <v>0.56508148954883941</v>
      </c>
      <c r="F314" s="24">
        <f t="array" ref="F314">((1-(F$6*(EXP(-F$4*F$5*$A314))))/F$5)-($A314/(F$5*F$3))</f>
        <v>0.24637923420641417</v>
      </c>
      <c r="H314" s="23">
        <f t="shared" si="10"/>
        <v>2.4885507165004443</v>
      </c>
    </row>
    <row r="315" spans="1:8" x14ac:dyDescent="0.25">
      <c r="A315" s="4">
        <v>309</v>
      </c>
      <c r="B315" s="24">
        <f t="array" ref="B315">((1-(B$6*(EXP(-B$4*B$5*$A315))))/B$5)-($A315/(B$5*B$3))</f>
        <v>0.49582062114165526</v>
      </c>
      <c r="C315" s="24">
        <f t="array" ref="C315">((1-(C$6*(EXP(-C$4*C$5*$A315))))/C$5)-($A315/(C$5*C$3))</f>
        <v>0.42745251235662812</v>
      </c>
      <c r="D315" s="24">
        <f t="array" ref="D315">((1-(D$6*(EXP(-D$4*D$5*$A315))))/D$5)-($A315/(D$5*D$3))</f>
        <v>0.41814431103464778</v>
      </c>
      <c r="E315" s="24">
        <f t="array" ref="E315">((1-(E$6*(EXP(-E$4*E$5*$A315))))/E$5)-($A315/(E$5*E$3))</f>
        <v>0.56113493430423689</v>
      </c>
      <c r="F315" s="24">
        <f t="array" ref="F315">((1-(F$6*(EXP(-F$4*F$5*$A315))))/F$5)-($A315/(F$5*F$3))</f>
        <v>0.24470343579388809</v>
      </c>
      <c r="H315" s="23">
        <f t="shared" si="10"/>
        <v>2.4899584794248346</v>
      </c>
    </row>
    <row r="316" spans="1:8" x14ac:dyDescent="0.25">
      <c r="A316" s="4">
        <v>310</v>
      </c>
      <c r="B316" s="24">
        <f t="array" ref="B316">((1-(B$6*(EXP(-B$4*B$5*$A316))))/B$5)-($A316/(B$5*B$3))</f>
        <v>0.49373770670839456</v>
      </c>
      <c r="C316" s="24">
        <f t="array" ref="C316">((1-(C$6*(EXP(-C$4*C$5*$A316))))/C$5)-($A316/(C$5*C$3))</f>
        <v>0.42585311723652725</v>
      </c>
      <c r="D316" s="24">
        <f t="array" ref="D316">((1-(D$6*(EXP(-D$4*D$5*$A316))))/D$5)-($A316/(D$5*D$3))</f>
        <v>0.41641895371483384</v>
      </c>
      <c r="E316" s="24">
        <f t="array" ref="E316">((1-(E$6*(EXP(-E$4*E$5*$A316))))/E$5)-($A316/(E$5*E$3))</f>
        <v>0.55718837905963436</v>
      </c>
      <c r="F316" s="24">
        <f t="array" ref="F316">((1-(F$6*(EXP(-F$4*F$5*$A316))))/F$5)-($A316/(F$5*F$3))</f>
        <v>0.24302763738136202</v>
      </c>
      <c r="H316" s="23">
        <f t="shared" si="10"/>
        <v>2.4913616938342726</v>
      </c>
    </row>
    <row r="317" spans="1:8" x14ac:dyDescent="0.25">
      <c r="A317" s="4">
        <v>311</v>
      </c>
      <c r="B317" s="24">
        <f t="array" ref="B317">((1-(B$6*(EXP(-B$4*B$5*$A317))))/B$5)-($A317/(B$5*B$3))</f>
        <v>0.49165479227513376</v>
      </c>
      <c r="C317" s="24">
        <f t="array" ref="C317">((1-(C$6*(EXP(-C$4*C$5*$A317))))/C$5)-($A317/(C$5*C$3))</f>
        <v>0.42425372211642637</v>
      </c>
      <c r="D317" s="24">
        <f t="array" ref="D317">((1-(D$6*(EXP(-D$4*D$5*$A317))))/D$5)-($A317/(D$5*D$3))</f>
        <v>0.41469359639501979</v>
      </c>
      <c r="E317" s="24">
        <f t="array" ref="E317">((1-(E$6*(EXP(-E$4*E$5*$A317))))/E$5)-($A317/(E$5*E$3))</f>
        <v>0.55324182381503206</v>
      </c>
      <c r="F317" s="24">
        <f t="array" ref="F317">((1-(F$6*(EXP(-F$4*F$5*$A317))))/F$5)-($A317/(F$5*F$3))</f>
        <v>0.24135183896883583</v>
      </c>
      <c r="H317" s="23">
        <f t="shared" si="10"/>
        <v>2.4927603890268375</v>
      </c>
    </row>
    <row r="318" spans="1:8" x14ac:dyDescent="0.25">
      <c r="A318" s="4">
        <v>312</v>
      </c>
      <c r="B318" s="24">
        <f t="array" ref="B318">((1-(B$6*(EXP(-B$4*B$5*$A318))))/B$5)-($A318/(B$5*B$3))</f>
        <v>0.48957187784187295</v>
      </c>
      <c r="C318" s="24">
        <f t="array" ref="C318">((1-(C$6*(EXP(-C$4*C$5*$A318))))/C$5)-($A318/(C$5*C$3))</f>
        <v>0.42265432699632549</v>
      </c>
      <c r="D318" s="24">
        <f t="array" ref="D318">((1-(D$6*(EXP(-D$4*D$5*$A318))))/D$5)-($A318/(D$5*D$3))</f>
        <v>0.41296823907520575</v>
      </c>
      <c r="E318" s="24">
        <f t="array" ref="E318">((1-(E$6*(EXP(-E$4*E$5*$A318))))/E$5)-($A318/(E$5*E$3))</f>
        <v>0.54929526857042954</v>
      </c>
      <c r="F318" s="24">
        <f t="array" ref="F318">((1-(F$6*(EXP(-F$4*F$5*$A318))))/F$5)-($A318/(F$5*F$3))</f>
        <v>0.23967604055630976</v>
      </c>
      <c r="H318" s="23">
        <f t="shared" si="10"/>
        <v>2.4941545940184429</v>
      </c>
    </row>
    <row r="319" spans="1:8" x14ac:dyDescent="0.25">
      <c r="A319" s="4">
        <v>313</v>
      </c>
      <c r="B319" s="24">
        <f t="array" ref="B319">((1-(B$6*(EXP(-B$4*B$5*$A319))))/B$5)-($A319/(B$5*B$3))</f>
        <v>0.48748896340861225</v>
      </c>
      <c r="C319" s="24">
        <f t="array" ref="C319">((1-(C$6*(EXP(-C$4*C$5*$A319))))/C$5)-($A319/(C$5*C$3))</f>
        <v>0.42105493187622456</v>
      </c>
      <c r="D319" s="24">
        <f t="array" ref="D319">((1-(D$6*(EXP(-D$4*D$5*$A319))))/D$5)-($A319/(D$5*D$3))</f>
        <v>0.4112428817553917</v>
      </c>
      <c r="E319" s="24">
        <f t="array" ref="E319">((1-(E$6*(EXP(-E$4*E$5*$A319))))/E$5)-($A319/(E$5*E$3))</f>
        <v>0.54534871332582702</v>
      </c>
      <c r="F319" s="24">
        <f t="array" ref="F319">((1-(F$6*(EXP(-F$4*F$5*$A319))))/F$5)-($A319/(F$5*F$3))</f>
        <v>0.23800024214378368</v>
      </c>
      <c r="H319" s="23">
        <f t="shared" si="10"/>
        <v>2.4955443375464483</v>
      </c>
    </row>
    <row r="320" spans="1:8" x14ac:dyDescent="0.25">
      <c r="A320" s="4">
        <v>314</v>
      </c>
      <c r="B320" s="24">
        <f t="array" ref="B320">((1-(B$6*(EXP(-B$4*B$5*$A320))))/B$5)-($A320/(B$5*B$3))</f>
        <v>0.48540604897535145</v>
      </c>
      <c r="C320" s="24">
        <f t="array" ref="C320">((1-(C$6*(EXP(-C$4*C$5*$A320))))/C$5)-($A320/(C$5*C$3))</f>
        <v>0.41945553675612368</v>
      </c>
      <c r="D320" s="24">
        <f t="array" ref="D320">((1-(D$6*(EXP(-D$4*D$5*$A320))))/D$5)-($A320/(D$5*D$3))</f>
        <v>0.40951752443557765</v>
      </c>
      <c r="E320" s="24">
        <f t="array" ref="E320">((1-(E$6*(EXP(-E$4*E$5*$A320))))/E$5)-($A320/(E$5*E$3))</f>
        <v>0.54140215808122472</v>
      </c>
      <c r="F320" s="24">
        <f t="array" ref="F320">((1-(F$6*(EXP(-F$4*F$5*$A320))))/F$5)-($A320/(F$5*F$3))</f>
        <v>0.23632444373125749</v>
      </c>
      <c r="H320" s="23">
        <f t="shared" si="10"/>
        <v>2.4969296480732148</v>
      </c>
    </row>
    <row r="321" spans="1:8" x14ac:dyDescent="0.25">
      <c r="A321" s="4">
        <v>315</v>
      </c>
      <c r="B321" s="24">
        <f t="array" ref="B321">((1-(B$6*(EXP(-B$4*B$5*$A321))))/B$5)-($A321/(B$5*B$3))</f>
        <v>0.48332313454209064</v>
      </c>
      <c r="C321" s="24">
        <f t="array" ref="C321">((1-(C$6*(EXP(-C$4*C$5*$A321))))/C$5)-($A321/(C$5*C$3))</f>
        <v>0.4178561416360228</v>
      </c>
      <c r="D321" s="24">
        <f t="array" ref="D321">((1-(D$6*(EXP(-D$4*D$5*$A321))))/D$5)-($A321/(D$5*D$3))</f>
        <v>0.4077921671157636</v>
      </c>
      <c r="E321" s="24">
        <f t="array" ref="E321">((1-(E$6*(EXP(-E$4*E$5*$A321))))/E$5)-($A321/(E$5*E$3))</f>
        <v>0.53745560283662219</v>
      </c>
      <c r="F321" s="24">
        <f t="array" ref="F321">((1-(F$6*(EXP(-F$4*F$5*$A321))))/F$5)-($A321/(F$5*F$3))</f>
        <v>0.23464864531873142</v>
      </c>
      <c r="H321" s="23">
        <f t="shared" si="10"/>
        <v>2.4983105537896004</v>
      </c>
    </row>
    <row r="322" spans="1:8" x14ac:dyDescent="0.25">
      <c r="A322" s="4">
        <v>316</v>
      </c>
      <c r="B322" s="24">
        <f t="array" ref="B322">((1-(B$6*(EXP(-B$4*B$5*$A322))))/B$5)-($A322/(B$5*B$3))</f>
        <v>0.48124022010882994</v>
      </c>
      <c r="C322" s="24">
        <f t="array" ref="C322">((1-(C$6*(EXP(-C$4*C$5*$A322))))/C$5)-($A322/(C$5*C$3))</f>
        <v>0.41625674651592193</v>
      </c>
      <c r="D322" s="24">
        <f t="array" ref="D322">((1-(D$6*(EXP(-D$4*D$5*$A322))))/D$5)-($A322/(D$5*D$3))</f>
        <v>0.40606680979594956</v>
      </c>
      <c r="E322" s="24">
        <f t="array" ref="E322">((1-(E$6*(EXP(-E$4*E$5*$A322))))/E$5)-($A322/(E$5*E$3))</f>
        <v>0.53350904759201967</v>
      </c>
      <c r="F322" s="24">
        <f t="array" ref="F322">((1-(F$6*(EXP(-F$4*F$5*$A322))))/F$5)-($A322/(F$5*F$3))</f>
        <v>0.23297284690620534</v>
      </c>
      <c r="H322" s="23">
        <f t="shared" si="10"/>
        <v>2.4996870826184039</v>
      </c>
    </row>
    <row r="323" spans="1:8" x14ac:dyDescent="0.25">
      <c r="A323" s="4">
        <v>317</v>
      </c>
      <c r="B323" s="24">
        <f t="array" ref="B323">((1-(B$6*(EXP(-B$4*B$5*$A323))))/B$5)-($A323/(B$5*B$3))</f>
        <v>0.47915730567556913</v>
      </c>
      <c r="C323" s="24">
        <f t="array" ref="C323">((1-(C$6*(EXP(-C$4*C$5*$A323))))/C$5)-($A323/(C$5*C$3))</f>
        <v>0.41465735139582105</v>
      </c>
      <c r="D323" s="24">
        <f t="array" ref="D323">((1-(D$6*(EXP(-D$4*D$5*$A323))))/D$5)-($A323/(D$5*D$3))</f>
        <v>0.40434145247613562</v>
      </c>
      <c r="E323" s="24">
        <f t="array" ref="E323">((1-(E$6*(EXP(-E$4*E$5*$A323))))/E$5)-($A323/(E$5*E$3))</f>
        <v>0.52956249234741737</v>
      </c>
      <c r="F323" s="24">
        <f t="array" ref="F323">((1-(F$6*(EXP(-F$4*F$5*$A323))))/F$5)-($A323/(F$5*F$3))</f>
        <v>0.23129704849367916</v>
      </c>
      <c r="H323" s="23">
        <f t="shared" si="10"/>
        <v>2.5010592622177517</v>
      </c>
    </row>
    <row r="324" spans="1:8" x14ac:dyDescent="0.25">
      <c r="A324" s="4">
        <v>318</v>
      </c>
      <c r="B324" s="24">
        <f t="array" ref="B324">((1-(B$6*(EXP(-B$4*B$5*$A324))))/B$5)-($A324/(B$5*B$3))</f>
        <v>0.47707439124230833</v>
      </c>
      <c r="C324" s="24">
        <f t="array" ref="C324">((1-(C$6*(EXP(-C$4*C$5*$A324))))/C$5)-($A324/(C$5*C$3))</f>
        <v>0.41305795627572017</v>
      </c>
      <c r="D324" s="24">
        <f t="array" ref="D324">((1-(D$6*(EXP(-D$4*D$5*$A324))))/D$5)-($A324/(D$5*D$3))</f>
        <v>0.40261609515632157</v>
      </c>
      <c r="E324" s="24">
        <f t="array" ref="E324">((1-(E$6*(EXP(-E$4*E$5*$A324))))/E$5)-($A324/(E$5*E$3))</f>
        <v>0.52561593710281485</v>
      </c>
      <c r="F324" s="24">
        <f t="array" ref="F324">((1-(F$6*(EXP(-F$4*F$5*$A324))))/F$5)-($A324/(F$5*F$3))</f>
        <v>0.22962125008115308</v>
      </c>
      <c r="H324" s="23">
        <f t="shared" si="10"/>
        <v>2.5024271199844326</v>
      </c>
    </row>
    <row r="325" spans="1:8" x14ac:dyDescent="0.25">
      <c r="A325" s="4">
        <v>319</v>
      </c>
      <c r="B325" s="24">
        <f t="array" ref="B325">((1-(B$6*(EXP(-B$4*B$5*$A325))))/B$5)-($A325/(B$5*B$3))</f>
        <v>0.47499147680904763</v>
      </c>
      <c r="C325" s="24">
        <f t="array" ref="C325">((1-(C$6*(EXP(-C$4*C$5*$A325))))/C$5)-($A325/(C$5*C$3))</f>
        <v>0.4114585611556193</v>
      </c>
      <c r="D325" s="24">
        <f t="array" ref="D325">((1-(D$6*(EXP(-D$4*D$5*$A325))))/D$5)-($A325/(D$5*D$3))</f>
        <v>0.40089073783650753</v>
      </c>
      <c r="E325" s="24">
        <f t="array" ref="E325">((1-(E$6*(EXP(-E$4*E$5*$A325))))/E$5)-($A325/(E$5*E$3))</f>
        <v>0.52166938185821232</v>
      </c>
      <c r="F325" s="24">
        <f t="array" ref="F325">((1-(F$6*(EXP(-F$4*F$5*$A325))))/F$5)-($A325/(F$5*F$3))</f>
        <v>0.22794545166862701</v>
      </c>
      <c r="H325" s="23">
        <f t="shared" si="10"/>
        <v>2.503790683057181</v>
      </c>
    </row>
    <row r="326" spans="1:8" x14ac:dyDescent="0.25">
      <c r="A326" s="4">
        <v>320</v>
      </c>
      <c r="B326" s="24">
        <f t="array" ref="B326">((1-(B$6*(EXP(-B$4*B$5*$A326))))/B$5)-($A326/(B$5*B$3))</f>
        <v>0.47290856237578682</v>
      </c>
      <c r="C326" s="24">
        <f t="array" ref="C326">((1-(C$6*(EXP(-C$4*C$5*$A326))))/C$5)-($A326/(C$5*C$3))</f>
        <v>0.40985916603551842</v>
      </c>
      <c r="D326" s="24">
        <f t="array" ref="D326">((1-(D$6*(EXP(-D$4*D$5*$A326))))/D$5)-($A326/(D$5*D$3))</f>
        <v>0.39916538051669348</v>
      </c>
      <c r="E326" s="24">
        <f t="array" ref="E326">((1-(E$6*(EXP(-E$4*E$5*$A326))))/E$5)-($A326/(E$5*E$3))</f>
        <v>0.51772282661361002</v>
      </c>
      <c r="F326" s="24">
        <f t="array" ref="F326">((1-(F$6*(EXP(-F$4*F$5*$A326))))/F$5)-($A326/(F$5*F$3))</f>
        <v>0.22626965325610082</v>
      </c>
      <c r="H326" s="23">
        <f t="shared" si="10"/>
        <v>2.5051499783199058</v>
      </c>
    </row>
    <row r="327" spans="1:8" x14ac:dyDescent="0.25">
      <c r="A327" s="4">
        <v>321</v>
      </c>
      <c r="B327" s="24">
        <f t="array" ref="B327">((1-(B$6*(EXP(-B$4*B$5*$A327))))/B$5)-($A327/(B$5*B$3))</f>
        <v>0.47082564794252602</v>
      </c>
      <c r="C327" s="24">
        <f t="array" ref="C327">((1-(C$6*(EXP(-C$4*C$5*$A327))))/C$5)-($A327/(C$5*C$3))</f>
        <v>0.40825977091541754</v>
      </c>
      <c r="D327" s="24">
        <f t="array" ref="D327">((1-(D$6*(EXP(-D$4*D$5*$A327))))/D$5)-($A327/(D$5*D$3))</f>
        <v>0.39744002319687943</v>
      </c>
      <c r="E327" s="24">
        <f t="array" ref="E327">((1-(E$6*(EXP(-E$4*E$5*$A327))))/E$5)-($A327/(E$5*E$3))</f>
        <v>0.5137762713690075</v>
      </c>
      <c r="F327" s="24">
        <f t="array" ref="F327">((1-(F$6*(EXP(-F$4*F$5*$A327))))/F$5)-($A327/(F$5*F$3))</f>
        <v>0.22459385484357475</v>
      </c>
      <c r="H327" s="23">
        <f t="shared" si="10"/>
        <v>2.5065050324048719</v>
      </c>
    </row>
    <row r="328" spans="1:8" x14ac:dyDescent="0.25">
      <c r="A328" s="4">
        <v>322</v>
      </c>
      <c r="B328" s="24">
        <f t="array" ref="B328">((1-(B$6*(EXP(-B$4*B$5*$A328))))/B$5)-($A328/(B$5*B$3))</f>
        <v>0.46874273350926521</v>
      </c>
      <c r="C328" s="24">
        <f t="array" ref="C328">((1-(C$6*(EXP(-C$4*C$5*$A328))))/C$5)-($A328/(C$5*C$3))</f>
        <v>0.40666037579531666</v>
      </c>
      <c r="D328" s="24">
        <f t="array" ref="D328">((1-(D$6*(EXP(-D$4*D$5*$A328))))/D$5)-($A328/(D$5*D$3))</f>
        <v>0.39571466587706539</v>
      </c>
      <c r="E328" s="24">
        <f t="array" ref="E328">((1-(E$6*(EXP(-E$4*E$5*$A328))))/E$5)-($A328/(E$5*E$3))</f>
        <v>0.50982971612440497</v>
      </c>
      <c r="F328" s="24">
        <f t="array" ref="F328">((1-(F$6*(EXP(-F$4*F$5*$A328))))/F$5)-($A328/(F$5*F$3))</f>
        <v>0.22291805643104867</v>
      </c>
      <c r="H328" s="23">
        <f t="shared" si="10"/>
        <v>2.5078558716958308</v>
      </c>
    </row>
    <row r="329" spans="1:8" x14ac:dyDescent="0.25">
      <c r="A329" s="4">
        <v>323</v>
      </c>
      <c r="B329" s="24">
        <f t="array" ref="B329">((1-(B$6*(EXP(-B$4*B$5*$A329))))/B$5)-($A329/(B$5*B$3))</f>
        <v>0.46665981907600451</v>
      </c>
      <c r="C329" s="24">
        <f t="array" ref="C329">((1-(C$6*(EXP(-C$4*C$5*$A329))))/C$5)-($A329/(C$5*C$3))</f>
        <v>0.40506098067521579</v>
      </c>
      <c r="D329" s="24">
        <f t="array" ref="D329">((1-(D$6*(EXP(-D$4*D$5*$A329))))/D$5)-($A329/(D$5*D$3))</f>
        <v>0.39398930855725134</v>
      </c>
      <c r="E329" s="24">
        <f t="array" ref="E329">((1-(E$6*(EXP(-E$4*E$5*$A329))))/E$5)-($A329/(E$5*E$3))</f>
        <v>0.50588316087980267</v>
      </c>
      <c r="F329" s="24">
        <f t="array" ref="F329">((1-(F$6*(EXP(-F$4*F$5*$A329))))/F$5)-($A329/(F$5*F$3))</f>
        <v>0.22124225801852249</v>
      </c>
      <c r="H329" s="23">
        <f t="shared" ref="H329:H392" si="11">LOG10(A329)</f>
        <v>2.509202522331103</v>
      </c>
    </row>
    <row r="330" spans="1:8" x14ac:dyDescent="0.25">
      <c r="A330" s="4">
        <v>324</v>
      </c>
      <c r="B330" s="24">
        <f t="array" ref="B330">((1-(B$6*(EXP(-B$4*B$5*$A330))))/B$5)-($A330/(B$5*B$3))</f>
        <v>0.4645769046427437</v>
      </c>
      <c r="C330" s="24">
        <f t="array" ref="C330">((1-(C$6*(EXP(-C$4*C$5*$A330))))/C$5)-($A330/(C$5*C$3))</f>
        <v>0.40346158555511491</v>
      </c>
      <c r="D330" s="24">
        <f t="array" ref="D330">((1-(D$6*(EXP(-D$4*D$5*$A330))))/D$5)-($A330/(D$5*D$3))</f>
        <v>0.3922639512374374</v>
      </c>
      <c r="E330" s="24">
        <f t="array" ref="E330">((1-(E$6*(EXP(-E$4*E$5*$A330))))/E$5)-($A330/(E$5*E$3))</f>
        <v>0.50193660563520015</v>
      </c>
      <c r="F330" s="24">
        <f t="array" ref="F330">((1-(F$6*(EXP(-F$4*F$5*$A330))))/F$5)-($A330/(F$5*F$3))</f>
        <v>0.21956645960599641</v>
      </c>
      <c r="H330" s="23">
        <f t="shared" si="11"/>
        <v>2.510545010206612</v>
      </c>
    </row>
    <row r="331" spans="1:8" x14ac:dyDescent="0.25">
      <c r="A331" s="4">
        <v>325</v>
      </c>
      <c r="B331" s="24">
        <f t="array" ref="B331">((1-(B$6*(EXP(-B$4*B$5*$A331))))/B$5)-($A331/(B$5*B$3))</f>
        <v>0.4624939902094829</v>
      </c>
      <c r="C331" s="24">
        <f t="array" ref="C331">((1-(C$6*(EXP(-C$4*C$5*$A331))))/C$5)-($A331/(C$5*C$3))</f>
        <v>0.40186219043501403</v>
      </c>
      <c r="D331" s="24">
        <f t="array" ref="D331">((1-(D$6*(EXP(-D$4*D$5*$A331))))/D$5)-($A331/(D$5*D$3))</f>
        <v>0.39053859391762336</v>
      </c>
      <c r="E331" s="24">
        <f t="array" ref="E331">((1-(E$6*(EXP(-E$4*E$5*$A331))))/E$5)-($A331/(E$5*E$3))</f>
        <v>0.49799005039059763</v>
      </c>
      <c r="F331" s="24">
        <f t="array" ref="F331">((1-(F$6*(EXP(-F$4*F$5*$A331))))/F$5)-($A331/(F$5*F$3))</f>
        <v>0.21789066119347034</v>
      </c>
      <c r="H331" s="23">
        <f t="shared" si="11"/>
        <v>2.5118833609788744</v>
      </c>
    </row>
    <row r="332" spans="1:8" x14ac:dyDescent="0.25">
      <c r="A332" s="4">
        <v>326</v>
      </c>
      <c r="B332" s="24">
        <f t="array" ref="B332">((1-(B$6*(EXP(-B$4*B$5*$A332))))/B$5)-($A332/(B$5*B$3))</f>
        <v>0.4604110757762222</v>
      </c>
      <c r="C332" s="24">
        <f t="array" ref="C332">((1-(C$6*(EXP(-C$4*C$5*$A332))))/C$5)-($A332/(C$5*C$3))</f>
        <v>0.40026279531491316</v>
      </c>
      <c r="D332" s="24">
        <f t="array" ref="D332">((1-(D$6*(EXP(-D$4*D$5*$A332))))/D$5)-($A332/(D$5*D$3))</f>
        <v>0.38881323659780931</v>
      </c>
      <c r="E332" s="24">
        <f t="array" ref="E332">((1-(E$6*(EXP(-E$4*E$5*$A332))))/E$5)-($A332/(E$5*E$3))</f>
        <v>0.49404349514599533</v>
      </c>
      <c r="F332" s="24">
        <f t="array" ref="F332">((1-(F$6*(EXP(-F$4*F$5*$A332))))/F$5)-($A332/(F$5*F$3))</f>
        <v>0.21621486278094415</v>
      </c>
      <c r="H332" s="23">
        <f t="shared" si="11"/>
        <v>2.5132176000679389</v>
      </c>
    </row>
    <row r="333" spans="1:8" x14ac:dyDescent="0.25">
      <c r="A333" s="4">
        <v>327</v>
      </c>
      <c r="B333" s="24">
        <f t="array" ref="B333">((1-(B$6*(EXP(-B$4*B$5*$A333))))/B$5)-($A333/(B$5*B$3))</f>
        <v>0.45832816134296139</v>
      </c>
      <c r="C333" s="24">
        <f t="array" ref="C333">((1-(C$6*(EXP(-C$4*C$5*$A333))))/C$5)-($A333/(C$5*C$3))</f>
        <v>0.39866340019481228</v>
      </c>
      <c r="D333" s="24">
        <f t="array" ref="D333">((1-(D$6*(EXP(-D$4*D$5*$A333))))/D$5)-($A333/(D$5*D$3))</f>
        <v>0.38708787927799526</v>
      </c>
      <c r="E333" s="24">
        <f t="array" ref="E333">((1-(E$6*(EXP(-E$4*E$5*$A333))))/E$5)-($A333/(E$5*E$3))</f>
        <v>0.4900969399013928</v>
      </c>
      <c r="F333" s="24">
        <f t="array" ref="F333">((1-(F$6*(EXP(-F$4*F$5*$A333))))/F$5)-($A333/(F$5*F$3))</f>
        <v>0.21453906436841808</v>
      </c>
      <c r="H333" s="23">
        <f t="shared" si="11"/>
        <v>2.514547752660286</v>
      </c>
    </row>
    <row r="334" spans="1:8" x14ac:dyDescent="0.25">
      <c r="A334" s="4">
        <v>328</v>
      </c>
      <c r="B334" s="24">
        <f t="array" ref="B334">((1-(B$6*(EXP(-B$4*B$5*$A334))))/B$5)-($A334/(B$5*B$3))</f>
        <v>0.45624524690970059</v>
      </c>
      <c r="C334" s="24">
        <f t="array" ref="C334">((1-(C$6*(EXP(-C$4*C$5*$A334))))/C$5)-($A334/(C$5*C$3))</f>
        <v>0.3970640050747114</v>
      </c>
      <c r="D334" s="24">
        <f t="array" ref="D334">((1-(D$6*(EXP(-D$4*D$5*$A334))))/D$5)-($A334/(D$5*D$3))</f>
        <v>0.38536252195818121</v>
      </c>
      <c r="E334" s="24">
        <f t="array" ref="E334">((1-(E$6*(EXP(-E$4*E$5*$A334))))/E$5)-($A334/(E$5*E$3))</f>
        <v>0.4861503846567905</v>
      </c>
      <c r="F334" s="24">
        <f t="array" ref="F334">((1-(F$6*(EXP(-F$4*F$5*$A334))))/F$5)-($A334/(F$5*F$3))</f>
        <v>0.212863265955892</v>
      </c>
      <c r="H334" s="23">
        <f t="shared" si="11"/>
        <v>2.5158738437116792</v>
      </c>
    </row>
    <row r="335" spans="1:8" x14ac:dyDescent="0.25">
      <c r="A335" s="4">
        <v>329</v>
      </c>
      <c r="B335" s="24">
        <f t="array" ref="B335">((1-(B$6*(EXP(-B$4*B$5*$A335))))/B$5)-($A335/(B$5*B$3))</f>
        <v>0.45416233247643989</v>
      </c>
      <c r="C335" s="24">
        <f t="array" ref="C335">((1-(C$6*(EXP(-C$4*C$5*$A335))))/C$5)-($A335/(C$5*C$3))</f>
        <v>0.39546460995461052</v>
      </c>
      <c r="D335" s="24">
        <f t="array" ref="D335">((1-(D$6*(EXP(-D$4*D$5*$A335))))/D$5)-($A335/(D$5*D$3))</f>
        <v>0.38363716463836717</v>
      </c>
      <c r="E335" s="24">
        <f t="array" ref="E335">((1-(E$6*(EXP(-E$4*E$5*$A335))))/E$5)-($A335/(E$5*E$3))</f>
        <v>0.48220382941218798</v>
      </c>
      <c r="F335" s="24">
        <f t="array" ref="F335">((1-(F$6*(EXP(-F$4*F$5*$A335))))/F$5)-($A335/(F$5*F$3))</f>
        <v>0.21118746754336581</v>
      </c>
      <c r="H335" s="23">
        <f t="shared" si="11"/>
        <v>2.5171958979499744</v>
      </c>
    </row>
    <row r="336" spans="1:8" x14ac:dyDescent="0.25">
      <c r="A336" s="4">
        <v>330</v>
      </c>
      <c r="B336" s="24">
        <f t="array" ref="B336">((1-(B$6*(EXP(-B$4*B$5*$A336))))/B$5)-($A336/(B$5*B$3))</f>
        <v>0.45207941804317908</v>
      </c>
      <c r="C336" s="24">
        <f t="array" ref="C336">((1-(C$6*(EXP(-C$4*C$5*$A336))))/C$5)-($A336/(C$5*C$3))</f>
        <v>0.39386521483450965</v>
      </c>
      <c r="D336" s="24">
        <f t="array" ref="D336">((1-(D$6*(EXP(-D$4*D$5*$A336))))/D$5)-($A336/(D$5*D$3))</f>
        <v>0.38191180731855312</v>
      </c>
      <c r="E336" s="24">
        <f t="array" ref="E336">((1-(E$6*(EXP(-E$4*E$5*$A336))))/E$5)-($A336/(E$5*E$3))</f>
        <v>0.47825727416758546</v>
      </c>
      <c r="F336" s="24">
        <f t="array" ref="F336">((1-(F$6*(EXP(-F$4*F$5*$A336))))/F$5)-($A336/(F$5*F$3))</f>
        <v>0.20951166913083974</v>
      </c>
      <c r="H336" s="23">
        <f t="shared" si="11"/>
        <v>2.5185139398778875</v>
      </c>
    </row>
    <row r="337" spans="1:8" x14ac:dyDescent="0.25">
      <c r="A337" s="4">
        <v>331</v>
      </c>
      <c r="B337" s="24">
        <f t="array" ref="B337">((1-(B$6*(EXP(-B$4*B$5*$A337))))/B$5)-($A337/(B$5*B$3))</f>
        <v>0.44999650360991827</v>
      </c>
      <c r="C337" s="24">
        <f t="array" ref="C337">((1-(C$6*(EXP(-C$4*C$5*$A337))))/C$5)-($A337/(C$5*C$3))</f>
        <v>0.39226581971440877</v>
      </c>
      <c r="D337" s="24">
        <f t="array" ref="D337">((1-(D$6*(EXP(-D$4*D$5*$A337))))/D$5)-($A337/(D$5*D$3))</f>
        <v>0.38018644999873907</v>
      </c>
      <c r="E337" s="24">
        <f t="array" ref="E337">((1-(E$6*(EXP(-E$4*E$5*$A337))))/E$5)-($A337/(E$5*E$3))</f>
        <v>0.47431071892298315</v>
      </c>
      <c r="F337" s="24">
        <f t="array" ref="F337">((1-(F$6*(EXP(-F$4*F$5*$A337))))/F$5)-($A337/(F$5*F$3))</f>
        <v>0.20783587071831366</v>
      </c>
      <c r="H337" s="23">
        <f t="shared" si="11"/>
        <v>2.5198279937757189</v>
      </c>
    </row>
    <row r="338" spans="1:8" x14ac:dyDescent="0.25">
      <c r="A338" s="4">
        <v>332</v>
      </c>
      <c r="B338" s="24">
        <f t="array" ref="B338">((1-(B$6*(EXP(-B$4*B$5*$A338))))/B$5)-($A338/(B$5*B$3))</f>
        <v>0.44791358917665758</v>
      </c>
      <c r="C338" s="24">
        <f t="array" ref="C338">((1-(C$6*(EXP(-C$4*C$5*$A338))))/C$5)-($A338/(C$5*C$3))</f>
        <v>0.39066642459430789</v>
      </c>
      <c r="D338" s="24">
        <f t="array" ref="D338">((1-(D$6*(EXP(-D$4*D$5*$A338))))/D$5)-($A338/(D$5*D$3))</f>
        <v>0.37846109267892514</v>
      </c>
      <c r="E338" s="24">
        <f t="array" ref="E338">((1-(E$6*(EXP(-E$4*E$5*$A338))))/E$5)-($A338/(E$5*E$3))</f>
        <v>0.47036416367838063</v>
      </c>
      <c r="F338" s="24">
        <f t="array" ref="F338">((1-(F$6*(EXP(-F$4*F$5*$A338))))/F$5)-($A338/(F$5*F$3))</f>
        <v>0.20616007230578748</v>
      </c>
      <c r="H338" s="23">
        <f t="shared" si="11"/>
        <v>2.5211380837040362</v>
      </c>
    </row>
    <row r="339" spans="1:8" x14ac:dyDescent="0.25">
      <c r="A339" s="4">
        <v>333</v>
      </c>
      <c r="B339" s="24">
        <f t="array" ref="B339">((1-(B$6*(EXP(-B$4*B$5*$A339))))/B$5)-($A339/(B$5*B$3))</f>
        <v>0.44583067474339677</v>
      </c>
      <c r="C339" s="24">
        <f t="array" ref="C339">((1-(C$6*(EXP(-C$4*C$5*$A339))))/C$5)-($A339/(C$5*C$3))</f>
        <v>0.38906702947420702</v>
      </c>
      <c r="D339" s="24">
        <f t="array" ref="D339">((1-(D$6*(EXP(-D$4*D$5*$A339))))/D$5)-($A339/(D$5*D$3))</f>
        <v>0.37673573535911109</v>
      </c>
      <c r="E339" s="24">
        <f t="array" ref="E339">((1-(E$6*(EXP(-E$4*E$5*$A339))))/E$5)-($A339/(E$5*E$3))</f>
        <v>0.46641760843377811</v>
      </c>
      <c r="F339" s="24">
        <f t="array" ref="F339">((1-(F$6*(EXP(-F$4*F$5*$A339))))/F$5)-($A339/(F$5*F$3))</f>
        <v>0.2044842738932614</v>
      </c>
      <c r="H339" s="23">
        <f t="shared" si="11"/>
        <v>2.5224442335063197</v>
      </c>
    </row>
    <row r="340" spans="1:8" x14ac:dyDescent="0.25">
      <c r="A340" s="4">
        <v>334</v>
      </c>
      <c r="B340" s="24">
        <f t="array" ref="B340">((1-(B$6*(EXP(-B$4*B$5*$A340))))/B$5)-($A340/(B$5*B$3))</f>
        <v>0.44374776031013596</v>
      </c>
      <c r="C340" s="24">
        <f t="array" ref="C340">((1-(C$6*(EXP(-C$4*C$5*$A340))))/C$5)-($A340/(C$5*C$3))</f>
        <v>0.38746763435410614</v>
      </c>
      <c r="D340" s="24">
        <f t="array" ref="D340">((1-(D$6*(EXP(-D$4*D$5*$A340))))/D$5)-($A340/(D$5*D$3))</f>
        <v>0.37501037803929704</v>
      </c>
      <c r="E340" s="24">
        <f t="array" ref="E340">((1-(E$6*(EXP(-E$4*E$5*$A340))))/E$5)-($A340/(E$5*E$3))</f>
        <v>0.46247105318917581</v>
      </c>
      <c r="F340" s="24">
        <f t="array" ref="F340">((1-(F$6*(EXP(-F$4*F$5*$A340))))/F$5)-($A340/(F$5*F$3))</f>
        <v>0.20280847548073533</v>
      </c>
      <c r="H340" s="23">
        <f t="shared" si="11"/>
        <v>2.5237464668115646</v>
      </c>
    </row>
    <row r="341" spans="1:8" x14ac:dyDescent="0.25">
      <c r="A341" s="4">
        <v>335</v>
      </c>
      <c r="B341" s="24">
        <f t="array" ref="B341">((1-(B$6*(EXP(-B$4*B$5*$A341))))/B$5)-($A341/(B$5*B$3))</f>
        <v>0.44166484587687527</v>
      </c>
      <c r="C341" s="24">
        <f t="array" ref="C341">((1-(C$6*(EXP(-C$4*C$5*$A341))))/C$5)-($A341/(C$5*C$3))</f>
        <v>0.38586823923400526</v>
      </c>
      <c r="D341" s="24">
        <f t="array" ref="D341">((1-(D$6*(EXP(-D$4*D$5*$A341))))/D$5)-($A341/(D$5*D$3))</f>
        <v>0.373285020719483</v>
      </c>
      <c r="E341" s="24">
        <f t="array" ref="E341">((1-(E$6*(EXP(-E$4*E$5*$A341))))/E$5)-($A341/(E$5*E$3))</f>
        <v>0.45852449794457328</v>
      </c>
      <c r="F341" s="24">
        <f t="array" ref="F341">((1-(F$6*(EXP(-F$4*F$5*$A341))))/F$5)-($A341/(F$5*F$3))</f>
        <v>0.20113267706820914</v>
      </c>
      <c r="H341" s="23">
        <f t="shared" si="11"/>
        <v>2.5250448070368452</v>
      </c>
    </row>
    <row r="342" spans="1:8" x14ac:dyDescent="0.25">
      <c r="A342" s="4">
        <v>336</v>
      </c>
      <c r="B342" s="24">
        <f t="array" ref="B342">((1-(B$6*(EXP(-B$4*B$5*$A342))))/B$5)-($A342/(B$5*B$3))</f>
        <v>0.43958193144361446</v>
      </c>
      <c r="C342" s="24">
        <f t="array" ref="C342">((1-(C$6*(EXP(-C$4*C$5*$A342))))/C$5)-($A342/(C$5*C$3))</f>
        <v>0.38426884411390438</v>
      </c>
      <c r="D342" s="24">
        <f t="array" ref="D342">((1-(D$6*(EXP(-D$4*D$5*$A342))))/D$5)-($A342/(D$5*D$3))</f>
        <v>0.37155966339966895</v>
      </c>
      <c r="E342" s="24">
        <f t="array" ref="E342">((1-(E$6*(EXP(-E$4*E$5*$A342))))/E$5)-($A342/(E$5*E$3))</f>
        <v>0.45457794269997076</v>
      </c>
      <c r="F342" s="24">
        <f t="array" ref="F342">((1-(F$6*(EXP(-F$4*F$5*$A342))))/F$5)-($A342/(F$5*F$3))</f>
        <v>0.19945687865568307</v>
      </c>
      <c r="H342" s="23">
        <f t="shared" si="11"/>
        <v>2.5263392773898441</v>
      </c>
    </row>
    <row r="343" spans="1:8" x14ac:dyDescent="0.25">
      <c r="A343" s="4">
        <v>337</v>
      </c>
      <c r="B343" s="24">
        <f t="array" ref="B343">((1-(B$6*(EXP(-B$4*B$5*$A343))))/B$5)-($A343/(B$5*B$3))</f>
        <v>0.43749901701035365</v>
      </c>
      <c r="C343" s="24">
        <f t="array" ref="C343">((1-(C$6*(EXP(-C$4*C$5*$A343))))/C$5)-($A343/(C$5*C$3))</f>
        <v>0.38266944899380351</v>
      </c>
      <c r="D343" s="24">
        <f t="array" ref="D343">((1-(D$6*(EXP(-D$4*D$5*$A343))))/D$5)-($A343/(D$5*D$3))</f>
        <v>0.3698343060798549</v>
      </c>
      <c r="E343" s="24">
        <f t="array" ref="E343">((1-(E$6*(EXP(-E$4*E$5*$A343))))/E$5)-($A343/(E$5*E$3))</f>
        <v>0.45063138745536846</v>
      </c>
      <c r="F343" s="24">
        <f t="array" ref="F343">((1-(F$6*(EXP(-F$4*F$5*$A343))))/F$5)-($A343/(F$5*F$3))</f>
        <v>0.19778108024315699</v>
      </c>
      <c r="H343" s="23">
        <f t="shared" si="11"/>
        <v>2.5276299008713385</v>
      </c>
    </row>
    <row r="344" spans="1:8" x14ac:dyDescent="0.25">
      <c r="A344" s="4">
        <v>338</v>
      </c>
      <c r="B344" s="24">
        <f t="array" ref="B344">((1-(B$6*(EXP(-B$4*B$5*$A344))))/B$5)-($A344/(B$5*B$3))</f>
        <v>0.43541610257709296</v>
      </c>
      <c r="C344" s="24">
        <f t="array" ref="C344">((1-(C$6*(EXP(-C$4*C$5*$A344))))/C$5)-($A344/(C$5*C$3))</f>
        <v>0.38107005387370263</v>
      </c>
      <c r="D344" s="24">
        <f t="array" ref="D344">((1-(D$6*(EXP(-D$4*D$5*$A344))))/D$5)-($A344/(D$5*D$3))</f>
        <v>0.36810894876004085</v>
      </c>
      <c r="E344" s="24">
        <f t="array" ref="E344">((1-(E$6*(EXP(-E$4*E$5*$A344))))/E$5)-($A344/(E$5*E$3))</f>
        <v>0.44668483221076594</v>
      </c>
      <c r="F344" s="24">
        <f t="array" ref="F344">((1-(F$6*(EXP(-F$4*F$5*$A344))))/F$5)-($A344/(F$5*F$3))</f>
        <v>0.19610528183063081</v>
      </c>
      <c r="H344" s="23">
        <f t="shared" si="11"/>
        <v>2.5289167002776547</v>
      </c>
    </row>
    <row r="345" spans="1:8" x14ac:dyDescent="0.25">
      <c r="A345" s="4">
        <v>339</v>
      </c>
      <c r="B345" s="24">
        <f t="array" ref="B345">((1-(B$6*(EXP(-B$4*B$5*$A345))))/B$5)-($A345/(B$5*B$3))</f>
        <v>0.43333318814383215</v>
      </c>
      <c r="C345" s="24">
        <f t="array" ref="C345">((1-(C$6*(EXP(-C$4*C$5*$A345))))/C$5)-($A345/(C$5*C$3))</f>
        <v>0.37947065875360175</v>
      </c>
      <c r="D345" s="24">
        <f t="array" ref="D345">((1-(D$6*(EXP(-D$4*D$5*$A345))))/D$5)-($A345/(D$5*D$3))</f>
        <v>0.36638359144022692</v>
      </c>
      <c r="E345" s="24">
        <f t="array" ref="E345">((1-(E$6*(EXP(-E$4*E$5*$A345))))/E$5)-($A345/(E$5*E$3))</f>
        <v>0.44273827696616341</v>
      </c>
      <c r="F345" s="24">
        <f t="array" ref="F345">((1-(F$6*(EXP(-F$4*F$5*$A345))))/F$5)-($A345/(F$5*F$3))</f>
        <v>0.19442948341810473</v>
      </c>
      <c r="H345" s="23">
        <f t="shared" si="11"/>
        <v>2.5301996982030821</v>
      </c>
    </row>
    <row r="346" spans="1:8" x14ac:dyDescent="0.25">
      <c r="A346" s="4">
        <v>340</v>
      </c>
      <c r="B346" s="24">
        <f t="array" ref="B346">((1-(B$6*(EXP(-B$4*B$5*$A346))))/B$5)-($A346/(B$5*B$3))</f>
        <v>0.43125027371057134</v>
      </c>
      <c r="C346" s="24">
        <f t="array" ref="C346">((1-(C$6*(EXP(-C$4*C$5*$A346))))/C$5)-($A346/(C$5*C$3))</f>
        <v>0.37787126363350088</v>
      </c>
      <c r="D346" s="24">
        <f t="array" ref="D346">((1-(D$6*(EXP(-D$4*D$5*$A346))))/D$5)-($A346/(D$5*D$3))</f>
        <v>0.36465823412041287</v>
      </c>
      <c r="E346" s="24">
        <f t="array" ref="E346">((1-(E$6*(EXP(-E$4*E$5*$A346))))/E$5)-($A346/(E$5*E$3))</f>
        <v>0.43879172172156111</v>
      </c>
      <c r="F346" s="24">
        <f t="array" ref="F346">((1-(F$6*(EXP(-F$4*F$5*$A346))))/F$5)-($A346/(F$5*F$3))</f>
        <v>0.19275368500557866</v>
      </c>
      <c r="H346" s="23">
        <f t="shared" si="11"/>
        <v>2.5314789170422549</v>
      </c>
    </row>
    <row r="347" spans="1:8" x14ac:dyDescent="0.25">
      <c r="A347" s="4">
        <v>341</v>
      </c>
      <c r="B347" s="24">
        <f t="array" ref="B347">((1-(B$6*(EXP(-B$4*B$5*$A347))))/B$5)-($A347/(B$5*B$3))</f>
        <v>0.42916735927731064</v>
      </c>
      <c r="C347" s="24">
        <f t="array" ref="C347">((1-(C$6*(EXP(-C$4*C$5*$A347))))/C$5)-($A347/(C$5*C$3))</f>
        <v>0.3762718685134</v>
      </c>
      <c r="D347" s="24">
        <f t="array" ref="D347">((1-(D$6*(EXP(-D$4*D$5*$A347))))/D$5)-($A347/(D$5*D$3))</f>
        <v>0.36293287680059882</v>
      </c>
      <c r="E347" s="24">
        <f t="array" ref="E347">((1-(E$6*(EXP(-E$4*E$5*$A347))))/E$5)-($A347/(E$5*E$3))</f>
        <v>0.43484516647695859</v>
      </c>
      <c r="F347" s="24">
        <f t="array" ref="F347">((1-(F$6*(EXP(-F$4*F$5*$A347))))/F$5)-($A347/(F$5*F$3))</f>
        <v>0.19107788659305247</v>
      </c>
      <c r="H347" s="23">
        <f t="shared" si="11"/>
        <v>2.5327543789924976</v>
      </c>
    </row>
    <row r="348" spans="1:8" x14ac:dyDescent="0.25">
      <c r="A348" s="4">
        <v>342</v>
      </c>
      <c r="B348" s="24">
        <f t="array" ref="B348">((1-(B$6*(EXP(-B$4*B$5*$A348))))/B$5)-($A348/(B$5*B$3))</f>
        <v>0.42708444484404984</v>
      </c>
      <c r="C348" s="24">
        <f t="array" ref="C348">((1-(C$6*(EXP(-C$4*C$5*$A348))))/C$5)-($A348/(C$5*C$3))</f>
        <v>0.37467247339329912</v>
      </c>
      <c r="D348" s="24">
        <f t="array" ref="D348">((1-(D$6*(EXP(-D$4*D$5*$A348))))/D$5)-($A348/(D$5*D$3))</f>
        <v>0.36120751948078478</v>
      </c>
      <c r="E348" s="24">
        <f t="array" ref="E348">((1-(E$6*(EXP(-E$4*E$5*$A348))))/E$5)-($A348/(E$5*E$3))</f>
        <v>0.43089861123235607</v>
      </c>
      <c r="F348" s="24">
        <f t="array" ref="F348">((1-(F$6*(EXP(-F$4*F$5*$A348))))/F$5)-($A348/(F$5*F$3))</f>
        <v>0.1894020881805264</v>
      </c>
      <c r="H348" s="23">
        <f t="shared" si="11"/>
        <v>2.5340261060561349</v>
      </c>
    </row>
    <row r="349" spans="1:8" x14ac:dyDescent="0.25">
      <c r="A349" s="4">
        <v>343</v>
      </c>
      <c r="B349" s="24">
        <f t="array" ref="B349">((1-(B$6*(EXP(-B$4*B$5*$A349))))/B$5)-($A349/(B$5*B$3))</f>
        <v>0.42500153041078903</v>
      </c>
      <c r="C349" s="24">
        <f t="array" ref="C349">((1-(C$6*(EXP(-C$4*C$5*$A349))))/C$5)-($A349/(C$5*C$3))</f>
        <v>0.37307307827319824</v>
      </c>
      <c r="D349" s="24">
        <f t="array" ref="D349">((1-(D$6*(EXP(-D$4*D$5*$A349))))/D$5)-($A349/(D$5*D$3))</f>
        <v>0.35948216216097073</v>
      </c>
      <c r="E349" s="24">
        <f t="array" ref="E349">((1-(E$6*(EXP(-E$4*E$5*$A349))))/E$5)-($A349/(E$5*E$3))</f>
        <v>0.42695205598775376</v>
      </c>
      <c r="F349" s="24">
        <f t="array" ref="F349">((1-(F$6*(EXP(-F$4*F$5*$A349))))/F$5)-($A349/(F$5*F$3))</f>
        <v>0.18772628976800032</v>
      </c>
      <c r="H349" s="23">
        <f t="shared" si="11"/>
        <v>2.5352941200427703</v>
      </c>
    </row>
    <row r="350" spans="1:8" x14ac:dyDescent="0.25">
      <c r="A350" s="4">
        <v>344</v>
      </c>
      <c r="B350" s="24">
        <f t="array" ref="B350">((1-(B$6*(EXP(-B$4*B$5*$A350))))/B$5)-($A350/(B$5*B$3))</f>
        <v>0.42291861597752833</v>
      </c>
      <c r="C350" s="24">
        <f t="array" ref="C350">((1-(C$6*(EXP(-C$4*C$5*$A350))))/C$5)-($A350/(C$5*C$3))</f>
        <v>0.37147368315309737</v>
      </c>
      <c r="D350" s="24">
        <f t="array" ref="D350">((1-(D$6*(EXP(-D$4*D$5*$A350))))/D$5)-($A350/(D$5*D$3))</f>
        <v>0.35775680484115668</v>
      </c>
      <c r="E350" s="24">
        <f t="array" ref="E350">((1-(E$6*(EXP(-E$4*E$5*$A350))))/E$5)-($A350/(E$5*E$3))</f>
        <v>0.42300550074315124</v>
      </c>
      <c r="F350" s="24">
        <f t="array" ref="F350">((1-(F$6*(EXP(-F$4*F$5*$A350))))/F$5)-($A350/(F$5*F$3))</f>
        <v>0.18605049135547413</v>
      </c>
      <c r="H350" s="23">
        <f t="shared" si="11"/>
        <v>2.53655844257153</v>
      </c>
    </row>
    <row r="351" spans="1:8" x14ac:dyDescent="0.25">
      <c r="A351" s="4">
        <v>345</v>
      </c>
      <c r="B351" s="24">
        <f t="array" ref="B351">((1-(B$6*(EXP(-B$4*B$5*$A351))))/B$5)-($A351/(B$5*B$3))</f>
        <v>0.42083570154426753</v>
      </c>
      <c r="C351" s="24">
        <f t="array" ref="C351">((1-(C$6*(EXP(-C$4*C$5*$A351))))/C$5)-($A351/(C$5*C$3))</f>
        <v>0.36987428803299649</v>
      </c>
      <c r="D351" s="24">
        <f t="array" ref="D351">((1-(D$6*(EXP(-D$4*D$5*$A351))))/D$5)-($A351/(D$5*D$3))</f>
        <v>0.35603144752134264</v>
      </c>
      <c r="E351" s="24">
        <f t="array" ref="E351">((1-(E$6*(EXP(-E$4*E$5*$A351))))/E$5)-($A351/(E$5*E$3))</f>
        <v>0.41905894549854872</v>
      </c>
      <c r="F351" s="24">
        <f t="array" ref="F351">((1-(F$6*(EXP(-F$4*F$5*$A351))))/F$5)-($A351/(F$5*F$3))</f>
        <v>0.18437469294294806</v>
      </c>
      <c r="H351" s="23">
        <f t="shared" si="11"/>
        <v>2.537819095073274</v>
      </c>
    </row>
    <row r="352" spans="1:8" x14ac:dyDescent="0.25">
      <c r="A352" s="4">
        <v>346</v>
      </c>
      <c r="B352" s="24">
        <f t="array" ref="B352">((1-(B$6*(EXP(-B$4*B$5*$A352))))/B$5)-($A352/(B$5*B$3))</f>
        <v>0.41875278711100672</v>
      </c>
      <c r="C352" s="24">
        <f t="array" ref="C352">((1-(C$6*(EXP(-C$4*C$5*$A352))))/C$5)-($A352/(C$5*C$3))</f>
        <v>0.36827489291289561</v>
      </c>
      <c r="D352" s="24">
        <f t="array" ref="D352">((1-(D$6*(EXP(-D$4*D$5*$A352))))/D$5)-($A352/(D$5*D$3))</f>
        <v>0.3543060902015287</v>
      </c>
      <c r="E352" s="24">
        <f t="array" ref="E352">((1-(E$6*(EXP(-E$4*E$5*$A352))))/E$5)-($A352/(E$5*E$3))</f>
        <v>0.41511239025394642</v>
      </c>
      <c r="F352" s="24">
        <f t="array" ref="F352">((1-(F$6*(EXP(-F$4*F$5*$A352))))/F$5)-($A352/(F$5*F$3))</f>
        <v>0.18269889453042198</v>
      </c>
      <c r="H352" s="23">
        <f t="shared" si="11"/>
        <v>2.5390760987927767</v>
      </c>
    </row>
    <row r="353" spans="1:8" x14ac:dyDescent="0.25">
      <c r="A353" s="4">
        <v>347</v>
      </c>
      <c r="B353" s="24">
        <f t="array" ref="B353">((1-(B$6*(EXP(-B$4*B$5*$A353))))/B$5)-($A353/(B$5*B$3))</f>
        <v>0.41666987267774602</v>
      </c>
      <c r="C353" s="24">
        <f t="array" ref="C353">((1-(C$6*(EXP(-C$4*C$5*$A353))))/C$5)-($A353/(C$5*C$3))</f>
        <v>0.36667549779279474</v>
      </c>
      <c r="D353" s="24">
        <f t="array" ref="D353">((1-(D$6*(EXP(-D$4*D$5*$A353))))/D$5)-($A353/(D$5*D$3))</f>
        <v>0.35258073288171465</v>
      </c>
      <c r="E353" s="24">
        <f t="array" ref="E353">((1-(E$6*(EXP(-E$4*E$5*$A353))))/E$5)-($A353/(E$5*E$3))</f>
        <v>0.41116583500934389</v>
      </c>
      <c r="F353" s="24">
        <f t="array" ref="F353">((1-(F$6*(EXP(-F$4*F$5*$A353))))/F$5)-($A353/(F$5*F$3))</f>
        <v>0.1810230961178958</v>
      </c>
      <c r="H353" s="23">
        <f t="shared" si="11"/>
        <v>2.5403294747908736</v>
      </c>
    </row>
    <row r="354" spans="1:8" x14ac:dyDescent="0.25">
      <c r="A354" s="4">
        <v>348</v>
      </c>
      <c r="B354" s="24">
        <f t="array" ref="B354">((1-(B$6*(EXP(-B$4*B$5*$A354))))/B$5)-($A354/(B$5*B$3))</f>
        <v>0.41458695824448522</v>
      </c>
      <c r="C354" s="24">
        <f t="array" ref="C354">((1-(C$6*(EXP(-C$4*C$5*$A354))))/C$5)-($A354/(C$5*C$3))</f>
        <v>0.36507610267269386</v>
      </c>
      <c r="D354" s="24">
        <f t="array" ref="D354">((1-(D$6*(EXP(-D$4*D$5*$A354))))/D$5)-($A354/(D$5*D$3))</f>
        <v>0.35085537556190061</v>
      </c>
      <c r="E354" s="24">
        <f t="array" ref="E354">((1-(E$6*(EXP(-E$4*E$5*$A354))))/E$5)-($A354/(E$5*E$3))</f>
        <v>0.40721927976474137</v>
      </c>
      <c r="F354" s="24">
        <f t="array" ref="F354">((1-(F$6*(EXP(-F$4*F$5*$A354))))/F$5)-($A354/(F$5*F$3))</f>
        <v>0.17934729770536972</v>
      </c>
      <c r="H354" s="23">
        <f t="shared" si="11"/>
        <v>2.5415792439465807</v>
      </c>
    </row>
    <row r="355" spans="1:8" x14ac:dyDescent="0.25">
      <c r="A355" s="4">
        <v>349</v>
      </c>
      <c r="B355" s="24">
        <f t="array" ref="B355">((1-(B$6*(EXP(-B$4*B$5*$A355))))/B$5)-($A355/(B$5*B$3))</f>
        <v>0.41250404381122441</v>
      </c>
      <c r="C355" s="24">
        <f t="array" ref="C355">((1-(C$6*(EXP(-C$4*C$5*$A355))))/C$5)-($A355/(C$5*C$3))</f>
        <v>0.36347670755259298</v>
      </c>
      <c r="D355" s="24">
        <f t="array" ref="D355">((1-(D$6*(EXP(-D$4*D$5*$A355))))/D$5)-($A355/(D$5*D$3))</f>
        <v>0.34913001824208656</v>
      </c>
      <c r="E355" s="24">
        <f t="array" ref="E355">((1-(E$6*(EXP(-E$4*E$5*$A355))))/E$5)-($A355/(E$5*E$3))</f>
        <v>0.40327272452013907</v>
      </c>
      <c r="F355" s="24">
        <f t="array" ref="F355">((1-(F$6*(EXP(-F$4*F$5*$A355))))/F$5)-($A355/(F$5*F$3))</f>
        <v>0.17767149929284365</v>
      </c>
      <c r="H355" s="23">
        <f t="shared" si="11"/>
        <v>2.5428254269591797</v>
      </c>
    </row>
    <row r="356" spans="1:8" x14ac:dyDescent="0.25">
      <c r="A356" s="4">
        <v>350</v>
      </c>
      <c r="B356" s="24">
        <f t="array" ref="B356">((1-(B$6*(EXP(-B$4*B$5*$A356))))/B$5)-($A356/(B$5*B$3))</f>
        <v>0.4104211293779636</v>
      </c>
      <c r="C356" s="24">
        <f t="array" ref="C356">((1-(C$6*(EXP(-C$4*C$5*$A356))))/C$5)-($A356/(C$5*C$3))</f>
        <v>0.3618773124324921</v>
      </c>
      <c r="D356" s="24">
        <f t="array" ref="D356">((1-(D$6*(EXP(-D$4*D$5*$A356))))/D$5)-($A356/(D$5*D$3))</f>
        <v>0.34740466092227251</v>
      </c>
      <c r="E356" s="24">
        <f t="array" ref="E356">((1-(E$6*(EXP(-E$4*E$5*$A356))))/E$5)-($A356/(E$5*E$3))</f>
        <v>0.39932616927553655</v>
      </c>
      <c r="F356" s="24">
        <f t="array" ref="F356">((1-(F$6*(EXP(-F$4*F$5*$A356))))/F$5)-($A356/(F$5*F$3))</f>
        <v>0.17599570088031746</v>
      </c>
      <c r="H356" s="23">
        <f t="shared" si="11"/>
        <v>2.5440680443502757</v>
      </c>
    </row>
    <row r="357" spans="1:8" x14ac:dyDescent="0.25">
      <c r="A357" s="4">
        <v>351</v>
      </c>
      <c r="B357" s="24">
        <f t="array" ref="B357">((1-(B$6*(EXP(-B$4*B$5*$A357))))/B$5)-($A357/(B$5*B$3))</f>
        <v>0.4083382149447029</v>
      </c>
      <c r="C357" s="24">
        <f t="array" ref="C357">((1-(C$6*(EXP(-C$4*C$5*$A357))))/C$5)-($A357/(C$5*C$3))</f>
        <v>0.36027791731239123</v>
      </c>
      <c r="D357" s="24">
        <f t="array" ref="D357">((1-(D$6*(EXP(-D$4*D$5*$A357))))/D$5)-($A357/(D$5*D$3))</f>
        <v>0.34567930360245847</v>
      </c>
      <c r="E357" s="24">
        <f t="array" ref="E357">((1-(E$6*(EXP(-E$4*E$5*$A357))))/E$5)-($A357/(E$5*E$3))</f>
        <v>0.39537961403093425</v>
      </c>
      <c r="F357" s="24">
        <f t="array" ref="F357">((1-(F$6*(EXP(-F$4*F$5*$A357))))/F$5)-($A357/(F$5*F$3))</f>
        <v>0.17431990246779139</v>
      </c>
      <c r="H357" s="23">
        <f t="shared" si="11"/>
        <v>2.5453071164658239</v>
      </c>
    </row>
    <row r="358" spans="1:8" x14ac:dyDescent="0.25">
      <c r="A358" s="4">
        <v>352</v>
      </c>
      <c r="B358" s="24">
        <f t="array" ref="B358">((1-(B$6*(EXP(-B$4*B$5*$A358))))/B$5)-($A358/(B$5*B$3))</f>
        <v>0.4062553005114421</v>
      </c>
      <c r="C358" s="24">
        <f t="array" ref="C358">((1-(C$6*(EXP(-C$4*C$5*$A358))))/C$5)-($A358/(C$5*C$3))</f>
        <v>0.35867852219229035</v>
      </c>
      <c r="D358" s="24">
        <f t="array" ref="D358">((1-(D$6*(EXP(-D$4*D$5*$A358))))/D$5)-($A358/(D$5*D$3))</f>
        <v>0.34395394628264442</v>
      </c>
      <c r="E358" s="24">
        <f t="array" ref="E358">((1-(E$6*(EXP(-E$4*E$5*$A358))))/E$5)-($A358/(E$5*E$3))</f>
        <v>0.39143305878633172</v>
      </c>
      <c r="F358" s="24">
        <f t="array" ref="F358">((1-(F$6*(EXP(-F$4*F$5*$A358))))/F$5)-($A358/(F$5*F$3))</f>
        <v>0.1726441040552652</v>
      </c>
      <c r="H358" s="23">
        <f t="shared" si="11"/>
        <v>2.5465426634781312</v>
      </c>
    </row>
    <row r="359" spans="1:8" x14ac:dyDescent="0.25">
      <c r="A359" s="4">
        <v>353</v>
      </c>
      <c r="B359" s="24">
        <f t="array" ref="B359">((1-(B$6*(EXP(-B$4*B$5*$A359))))/B$5)-($A359/(B$5*B$3))</f>
        <v>0.40417238607818129</v>
      </c>
      <c r="C359" s="24">
        <f t="array" ref="C359">((1-(C$6*(EXP(-C$4*C$5*$A359))))/C$5)-($A359/(C$5*C$3))</f>
        <v>0.35707912707218947</v>
      </c>
      <c r="D359" s="24">
        <f t="array" ref="D359">((1-(D$6*(EXP(-D$4*D$5*$A359))))/D$5)-($A359/(D$5*D$3))</f>
        <v>0.34222858896283048</v>
      </c>
      <c r="E359" s="24">
        <f t="array" ref="E359">((1-(E$6*(EXP(-E$4*E$5*$A359))))/E$5)-($A359/(E$5*E$3))</f>
        <v>0.3874865035417292</v>
      </c>
      <c r="F359" s="24">
        <f t="array" ref="F359">((1-(F$6*(EXP(-F$4*F$5*$A359))))/F$5)-($A359/(F$5*F$3))</f>
        <v>0.17096830564273913</v>
      </c>
      <c r="H359" s="23">
        <f t="shared" si="11"/>
        <v>2.5477747053878224</v>
      </c>
    </row>
    <row r="360" spans="1:8" x14ac:dyDescent="0.25">
      <c r="A360" s="4">
        <v>354</v>
      </c>
      <c r="B360" s="24">
        <f t="array" ref="B360">((1-(B$6*(EXP(-B$4*B$5*$A360))))/B$5)-($A360/(B$5*B$3))</f>
        <v>0.40208947164492059</v>
      </c>
      <c r="C360" s="24">
        <f t="array" ref="C360">((1-(C$6*(EXP(-C$4*C$5*$A360))))/C$5)-($A360/(C$5*C$3))</f>
        <v>0.3554797319520886</v>
      </c>
      <c r="D360" s="24">
        <f t="array" ref="D360">((1-(D$6*(EXP(-D$4*D$5*$A360))))/D$5)-($A360/(D$5*D$3))</f>
        <v>0.34050323164301644</v>
      </c>
      <c r="E360" s="24">
        <f t="array" ref="E360">((1-(E$6*(EXP(-E$4*E$5*$A360))))/E$5)-($A360/(E$5*E$3))</f>
        <v>0.3835399482971269</v>
      </c>
      <c r="F360" s="24">
        <f t="array" ref="F360">((1-(F$6*(EXP(-F$4*F$5*$A360))))/F$5)-($A360/(F$5*F$3))</f>
        <v>0.16929250723021305</v>
      </c>
      <c r="H360" s="23">
        <f t="shared" si="11"/>
        <v>2.5490032620257876</v>
      </c>
    </row>
    <row r="361" spans="1:8" x14ac:dyDescent="0.25">
      <c r="A361" s="4">
        <v>355</v>
      </c>
      <c r="B361" s="24">
        <f t="array" ref="B361">((1-(B$6*(EXP(-B$4*B$5*$A361))))/B$5)-($A361/(B$5*B$3))</f>
        <v>0.40000655721165979</v>
      </c>
      <c r="C361" s="24">
        <f t="array" ref="C361">((1-(C$6*(EXP(-C$4*C$5*$A361))))/C$5)-($A361/(C$5*C$3))</f>
        <v>0.35388033683198772</v>
      </c>
      <c r="D361" s="24">
        <f t="array" ref="D361">((1-(D$6*(EXP(-D$4*D$5*$A361))))/D$5)-($A361/(D$5*D$3))</f>
        <v>0.33877787432320239</v>
      </c>
      <c r="E361" s="24">
        <f t="array" ref="E361">((1-(E$6*(EXP(-E$4*E$5*$A361))))/E$5)-($A361/(E$5*E$3))</f>
        <v>0.37959339305252437</v>
      </c>
      <c r="F361" s="24">
        <f t="array" ref="F361">((1-(F$6*(EXP(-F$4*F$5*$A361))))/F$5)-($A361/(F$5*F$3))</f>
        <v>0.16761670881768687</v>
      </c>
      <c r="H361" s="23">
        <f t="shared" si="11"/>
        <v>2.5502283530550942</v>
      </c>
    </row>
    <row r="362" spans="1:8" x14ac:dyDescent="0.25">
      <c r="A362" s="4">
        <v>356</v>
      </c>
      <c r="B362" s="24">
        <f t="array" ref="B362">((1-(B$6*(EXP(-B$4*B$5*$A362))))/B$5)-($A362/(B$5*B$3))</f>
        <v>0.39792364277839898</v>
      </c>
      <c r="C362" s="24">
        <f t="array" ref="C362">((1-(C$6*(EXP(-C$4*C$5*$A362))))/C$5)-($A362/(C$5*C$3))</f>
        <v>0.35228094171188684</v>
      </c>
      <c r="D362" s="24">
        <f t="array" ref="D362">((1-(D$6*(EXP(-D$4*D$5*$A362))))/D$5)-($A362/(D$5*D$3))</f>
        <v>0.33705251700338834</v>
      </c>
      <c r="E362" s="24">
        <f t="array" ref="E362">((1-(E$6*(EXP(-E$4*E$5*$A362))))/E$5)-($A362/(E$5*E$3))</f>
        <v>0.37564683780792185</v>
      </c>
      <c r="F362" s="24">
        <f t="array" ref="F362">((1-(F$6*(EXP(-F$4*F$5*$A362))))/F$5)-($A362/(F$5*F$3))</f>
        <v>0.16594091040516079</v>
      </c>
      <c r="H362" s="23">
        <f t="shared" si="11"/>
        <v>2.5514499979728753</v>
      </c>
    </row>
    <row r="363" spans="1:8" x14ac:dyDescent="0.25">
      <c r="A363" s="4">
        <v>357</v>
      </c>
      <c r="B363" s="24">
        <f t="array" ref="B363">((1-(B$6*(EXP(-B$4*B$5*$A363))))/B$5)-($A363/(B$5*B$3))</f>
        <v>0.39584072834513828</v>
      </c>
      <c r="C363" s="24">
        <f t="array" ref="C363">((1-(C$6*(EXP(-C$4*C$5*$A363))))/C$5)-($A363/(C$5*C$3))</f>
        <v>0.35068154659178596</v>
      </c>
      <c r="D363" s="24">
        <f t="array" ref="D363">((1-(D$6*(EXP(-D$4*D$5*$A363))))/D$5)-($A363/(D$5*D$3))</f>
        <v>0.33532715968357429</v>
      </c>
      <c r="E363" s="24">
        <f t="array" ref="E363">((1-(E$6*(EXP(-E$4*E$5*$A363))))/E$5)-($A363/(E$5*E$3))</f>
        <v>0.37170028256331955</v>
      </c>
      <c r="F363" s="24">
        <f t="array" ref="F363">((1-(F$6*(EXP(-F$4*F$5*$A363))))/F$5)-($A363/(F$5*F$3))</f>
        <v>0.16426511199263472</v>
      </c>
      <c r="H363" s="23">
        <f t="shared" si="11"/>
        <v>2.5526682161121932</v>
      </c>
    </row>
    <row r="364" spans="1:8" x14ac:dyDescent="0.25">
      <c r="A364" s="4">
        <v>358</v>
      </c>
      <c r="B364" s="24">
        <f t="array" ref="B364">((1-(B$6*(EXP(-B$4*B$5*$A364))))/B$5)-($A364/(B$5*B$3))</f>
        <v>0.39375781391187747</v>
      </c>
      <c r="C364" s="24">
        <f t="array" ref="C364">((1-(C$6*(EXP(-C$4*C$5*$A364))))/C$5)-($A364/(C$5*C$3))</f>
        <v>0.34908215147168509</v>
      </c>
      <c r="D364" s="24">
        <f t="array" ref="D364">((1-(D$6*(EXP(-D$4*D$5*$A364))))/D$5)-($A364/(D$5*D$3))</f>
        <v>0.33360180236376025</v>
      </c>
      <c r="E364" s="24">
        <f t="array" ref="E364">((1-(E$6*(EXP(-E$4*E$5*$A364))))/E$5)-($A364/(E$5*E$3))</f>
        <v>0.36775372731871703</v>
      </c>
      <c r="F364" s="24">
        <f t="array" ref="F364">((1-(F$6*(EXP(-F$4*F$5*$A364))))/F$5)-($A364/(F$5*F$3))</f>
        <v>0.16258931358010853</v>
      </c>
      <c r="H364" s="23">
        <f t="shared" si="11"/>
        <v>2.5538830266438746</v>
      </c>
    </row>
    <row r="365" spans="1:8" x14ac:dyDescent="0.25">
      <c r="A365" s="4">
        <v>359</v>
      </c>
      <c r="B365" s="24">
        <f t="array" ref="B365">((1-(B$6*(EXP(-B$4*B$5*$A365))))/B$5)-($A365/(B$5*B$3))</f>
        <v>0.39167489947861667</v>
      </c>
      <c r="C365" s="24">
        <f t="array" ref="C365">((1-(C$6*(EXP(-C$4*C$5*$A365))))/C$5)-($A365/(C$5*C$3))</f>
        <v>0.34748275635158421</v>
      </c>
      <c r="D365" s="24">
        <f t="array" ref="D365">((1-(D$6*(EXP(-D$4*D$5*$A365))))/D$5)-($A365/(D$5*D$3))</f>
        <v>0.3318764450439462</v>
      </c>
      <c r="E365" s="24">
        <f t="array" ref="E365">((1-(E$6*(EXP(-E$4*E$5*$A365))))/E$5)-($A365/(E$5*E$3))</f>
        <v>0.3638071720741145</v>
      </c>
      <c r="F365" s="24">
        <f t="array" ref="F365">((1-(F$6*(EXP(-F$4*F$5*$A365))))/F$5)-($A365/(F$5*F$3))</f>
        <v>0.16091351516758245</v>
      </c>
      <c r="H365" s="23">
        <f t="shared" si="11"/>
        <v>2.5550944485783194</v>
      </c>
    </row>
    <row r="366" spans="1:8" x14ac:dyDescent="0.25">
      <c r="A366" s="4">
        <v>360</v>
      </c>
      <c r="B366" s="24">
        <f t="array" ref="B366">((1-(B$6*(EXP(-B$4*B$5*$A366))))/B$5)-($A366/(B$5*B$3))</f>
        <v>0.38959198504535597</v>
      </c>
      <c r="C366" s="24">
        <f t="array" ref="C366">((1-(C$6*(EXP(-C$4*C$5*$A366))))/C$5)-($A366/(C$5*C$3))</f>
        <v>0.34588336123148333</v>
      </c>
      <c r="D366" s="24">
        <f t="array" ref="D366">((1-(D$6*(EXP(-D$4*D$5*$A366))))/D$5)-($A366/(D$5*D$3))</f>
        <v>0.33015108772413226</v>
      </c>
      <c r="E366" s="24">
        <f t="array" ref="E366">((1-(E$6*(EXP(-E$4*E$5*$A366))))/E$5)-($A366/(E$5*E$3))</f>
        <v>0.3598606168295122</v>
      </c>
      <c r="F366" s="24">
        <f t="array" ref="F366">((1-(F$6*(EXP(-F$4*F$5*$A366))))/F$5)-($A366/(F$5*F$3))</f>
        <v>0.15923771675505638</v>
      </c>
      <c r="H366" s="23">
        <f t="shared" si="11"/>
        <v>2.5563025007672873</v>
      </c>
    </row>
    <row r="367" spans="1:8" x14ac:dyDescent="0.25">
      <c r="A367" s="4">
        <v>361</v>
      </c>
      <c r="B367" s="24">
        <f t="array" ref="B367">((1-(B$6*(EXP(-B$4*B$5*$A367))))/B$5)-($A367/(B$5*B$3))</f>
        <v>0.38750907061209516</v>
      </c>
      <c r="C367" s="24">
        <f t="array" ref="C367">((1-(C$6*(EXP(-C$4*C$5*$A367))))/C$5)-($A367/(C$5*C$3))</f>
        <v>0.34428396611138246</v>
      </c>
      <c r="D367" s="24">
        <f t="array" ref="D367">((1-(D$6*(EXP(-D$4*D$5*$A367))))/D$5)-($A367/(D$5*D$3))</f>
        <v>0.32842573040431822</v>
      </c>
      <c r="E367" s="24">
        <f t="array" ref="E367">((1-(E$6*(EXP(-E$4*E$5*$A367))))/E$5)-($A367/(E$5*E$3))</f>
        <v>0.35591406158490968</v>
      </c>
      <c r="F367" s="24">
        <f t="array" ref="F367">((1-(F$6*(EXP(-F$4*F$5*$A367))))/F$5)-($A367/(F$5*F$3))</f>
        <v>0.15756191834253019</v>
      </c>
      <c r="H367" s="23">
        <f t="shared" si="11"/>
        <v>2.5575072019056577</v>
      </c>
    </row>
    <row r="368" spans="1:8" x14ac:dyDescent="0.25">
      <c r="A368" s="4">
        <v>362</v>
      </c>
      <c r="B368" s="24">
        <f t="array" ref="B368">((1-(B$6*(EXP(-B$4*B$5*$A368))))/B$5)-($A368/(B$5*B$3))</f>
        <v>0.38542615617883436</v>
      </c>
      <c r="C368" s="24">
        <f t="array" ref="C368">((1-(C$6*(EXP(-C$4*C$5*$A368))))/C$5)-($A368/(C$5*C$3))</f>
        <v>0.34268457099128158</v>
      </c>
      <c r="D368" s="24">
        <f t="array" ref="D368">((1-(D$6*(EXP(-D$4*D$5*$A368))))/D$5)-($A368/(D$5*D$3))</f>
        <v>0.32670037308450417</v>
      </c>
      <c r="E368" s="24">
        <f t="array" ref="E368">((1-(E$6*(EXP(-E$4*E$5*$A368))))/E$5)-($A368/(E$5*E$3))</f>
        <v>0.35196750634030716</v>
      </c>
      <c r="F368" s="24">
        <f t="array" ref="F368">((1-(F$6*(EXP(-F$4*F$5*$A368))))/F$5)-($A368/(F$5*F$3))</f>
        <v>0.15588611993000412</v>
      </c>
      <c r="H368" s="23">
        <f t="shared" si="11"/>
        <v>2.5587085705331658</v>
      </c>
    </row>
    <row r="369" spans="1:8" x14ac:dyDescent="0.25">
      <c r="A369" s="4">
        <v>363</v>
      </c>
      <c r="B369" s="24">
        <f t="array" ref="B369">((1-(B$6*(EXP(-B$4*B$5*$A369))))/B$5)-($A369/(B$5*B$3))</f>
        <v>0.38334324174557366</v>
      </c>
      <c r="C369" s="24">
        <f t="array" ref="C369">((1-(C$6*(EXP(-C$4*C$5*$A369))))/C$5)-($A369/(C$5*C$3))</f>
        <v>0.3410851758711807</v>
      </c>
      <c r="D369" s="24">
        <f t="array" ref="D369">((1-(D$6*(EXP(-D$4*D$5*$A369))))/D$5)-($A369/(D$5*D$3))</f>
        <v>0.32497501576469012</v>
      </c>
      <c r="E369" s="24">
        <f t="array" ref="E369">((1-(E$6*(EXP(-E$4*E$5*$A369))))/E$5)-($A369/(E$5*E$3))</f>
        <v>0.34802095109570486</v>
      </c>
      <c r="F369" s="24">
        <f t="array" ref="F369">((1-(F$6*(EXP(-F$4*F$5*$A369))))/F$5)-($A369/(F$5*F$3))</f>
        <v>0.15421032151747804</v>
      </c>
      <c r="H369" s="23">
        <f t="shared" si="11"/>
        <v>2.5599066250361124</v>
      </c>
    </row>
    <row r="370" spans="1:8" x14ac:dyDescent="0.25">
      <c r="A370" s="4">
        <v>364</v>
      </c>
      <c r="B370" s="24">
        <f t="array" ref="B370">((1-(B$6*(EXP(-B$4*B$5*$A370))))/B$5)-($A370/(B$5*B$3))</f>
        <v>0.38126032731231285</v>
      </c>
      <c r="C370" s="24">
        <f t="array" ref="C370">((1-(C$6*(EXP(-C$4*C$5*$A370))))/C$5)-($A370/(C$5*C$3))</f>
        <v>0.33948578075107971</v>
      </c>
      <c r="D370" s="24">
        <f t="array" ref="D370">((1-(D$6*(EXP(-D$4*D$5*$A370))))/D$5)-($A370/(D$5*D$3))</f>
        <v>0.32324965844487608</v>
      </c>
      <c r="E370" s="24">
        <f t="array" ref="E370">((1-(E$6*(EXP(-E$4*E$5*$A370))))/E$5)-($A370/(E$5*E$3))</f>
        <v>0.34407439585110233</v>
      </c>
      <c r="F370" s="24">
        <f t="array" ref="F370">((1-(F$6*(EXP(-F$4*F$5*$A370))))/F$5)-($A370/(F$5*F$3))</f>
        <v>0.15253452310495186</v>
      </c>
      <c r="H370" s="23">
        <f t="shared" si="11"/>
        <v>2.5611013836490559</v>
      </c>
    </row>
    <row r="371" spans="1:8" x14ac:dyDescent="0.25">
      <c r="A371" s="4">
        <v>365</v>
      </c>
      <c r="B371" s="24">
        <f t="array" ref="B371">((1-(B$6*(EXP(-B$4*B$5*$A371))))/B$5)-($A371/(B$5*B$3))</f>
        <v>0.37917741287905204</v>
      </c>
      <c r="C371" s="24">
        <f t="array" ref="C371">((1-(C$6*(EXP(-C$4*C$5*$A371))))/C$5)-($A371/(C$5*C$3))</f>
        <v>0.33788638563097884</v>
      </c>
      <c r="D371" s="24">
        <f t="array" ref="D371">((1-(D$6*(EXP(-D$4*D$5*$A371))))/D$5)-($A371/(D$5*D$3))</f>
        <v>0.32152430112506203</v>
      </c>
      <c r="E371" s="24">
        <f t="array" ref="E371">((1-(E$6*(EXP(-E$4*E$5*$A371))))/E$5)-($A371/(E$5*E$3))</f>
        <v>0.34012784060649981</v>
      </c>
      <c r="F371" s="24">
        <f t="array" ref="F371">((1-(F$6*(EXP(-F$4*F$5*$A371))))/F$5)-($A371/(F$5*F$3))</f>
        <v>0.15085872469242578</v>
      </c>
      <c r="H371" s="23">
        <f t="shared" si="11"/>
        <v>2.5622928644564746</v>
      </c>
    </row>
    <row r="372" spans="1:8" x14ac:dyDescent="0.25">
      <c r="A372" s="4">
        <v>366</v>
      </c>
      <c r="B372" s="24">
        <f t="array" ref="B372">((1-(B$6*(EXP(-B$4*B$5*$A372))))/B$5)-($A372/(B$5*B$3))</f>
        <v>0.37709449844579135</v>
      </c>
      <c r="C372" s="24">
        <f t="array" ref="C372">((1-(C$6*(EXP(-C$4*C$5*$A372))))/C$5)-($A372/(C$5*C$3))</f>
        <v>0.33628699051087796</v>
      </c>
      <c r="D372" s="24">
        <f t="array" ref="D372">((1-(D$6*(EXP(-D$4*D$5*$A372))))/D$5)-($A372/(D$5*D$3))</f>
        <v>0.31979894380524798</v>
      </c>
      <c r="E372" s="24">
        <f t="array" ref="E372">((1-(E$6*(EXP(-E$4*E$5*$A372))))/E$5)-($A372/(E$5*E$3))</f>
        <v>0.33618128536189751</v>
      </c>
      <c r="F372" s="24">
        <f t="array" ref="F372">((1-(F$6*(EXP(-F$4*F$5*$A372))))/F$5)-($A372/(F$5*F$3))</f>
        <v>0.14918292627989971</v>
      </c>
      <c r="H372" s="23">
        <f t="shared" si="11"/>
        <v>2.5634810853944106</v>
      </c>
    </row>
    <row r="373" spans="1:8" x14ac:dyDescent="0.25">
      <c r="A373" s="4">
        <v>367</v>
      </c>
      <c r="B373" s="24">
        <f t="array" ref="B373">((1-(B$6*(EXP(-B$4*B$5*$A373))))/B$5)-($A373/(B$5*B$3))</f>
        <v>0.37501158401253054</v>
      </c>
      <c r="C373" s="24">
        <f t="array" ref="C373">((1-(C$6*(EXP(-C$4*C$5*$A373))))/C$5)-($A373/(C$5*C$3))</f>
        <v>0.33468759539077708</v>
      </c>
      <c r="D373" s="24">
        <f t="array" ref="D373">((1-(D$6*(EXP(-D$4*D$5*$A373))))/D$5)-($A373/(D$5*D$3))</f>
        <v>0.31807358648543405</v>
      </c>
      <c r="E373" s="24">
        <f t="array" ref="E373">((1-(E$6*(EXP(-E$4*E$5*$A373))))/E$5)-($A373/(E$5*E$3))</f>
        <v>0.33223473011729499</v>
      </c>
      <c r="F373" s="24">
        <f t="array" ref="F373">((1-(F$6*(EXP(-F$4*F$5*$A373))))/F$5)-($A373/(F$5*F$3))</f>
        <v>0.14750712786737352</v>
      </c>
      <c r="H373" s="23">
        <f t="shared" si="11"/>
        <v>2.5646660642520893</v>
      </c>
    </row>
    <row r="374" spans="1:8" x14ac:dyDescent="0.25">
      <c r="A374" s="4">
        <v>368</v>
      </c>
      <c r="B374" s="24">
        <f t="array" ref="B374">((1-(B$6*(EXP(-B$4*B$5*$A374))))/B$5)-($A374/(B$5*B$3))</f>
        <v>0.37292866957926973</v>
      </c>
      <c r="C374" s="24">
        <f t="array" ref="C374">((1-(C$6*(EXP(-C$4*C$5*$A374))))/C$5)-($A374/(C$5*C$3))</f>
        <v>0.3330882002706762</v>
      </c>
      <c r="D374" s="24">
        <f t="array" ref="D374">((1-(D$6*(EXP(-D$4*D$5*$A374))))/D$5)-($A374/(D$5*D$3))</f>
        <v>0.31634822916562</v>
      </c>
      <c r="E374" s="24">
        <f t="array" ref="E374">((1-(E$6*(EXP(-E$4*E$5*$A374))))/E$5)-($A374/(E$5*E$3))</f>
        <v>0.32828817487269246</v>
      </c>
      <c r="F374" s="24">
        <f t="array" ref="F374">((1-(F$6*(EXP(-F$4*F$5*$A374))))/F$5)-($A374/(F$5*F$3))</f>
        <v>0.14583132945484745</v>
      </c>
      <c r="H374" s="23">
        <f t="shared" si="11"/>
        <v>2.5658478186735176</v>
      </c>
    </row>
    <row r="375" spans="1:8" x14ac:dyDescent="0.25">
      <c r="A375" s="4">
        <v>369</v>
      </c>
      <c r="B375" s="24">
        <f t="array" ref="B375">((1-(B$6*(EXP(-B$4*B$5*$A375))))/B$5)-($A375/(B$5*B$3))</f>
        <v>0.37084575514600904</v>
      </c>
      <c r="C375" s="24">
        <f t="array" ref="C375">((1-(C$6*(EXP(-C$4*C$5*$A375))))/C$5)-($A375/(C$5*C$3))</f>
        <v>0.33148880515057533</v>
      </c>
      <c r="D375" s="24">
        <f t="array" ref="D375">((1-(D$6*(EXP(-D$4*D$5*$A375))))/D$5)-($A375/(D$5*D$3))</f>
        <v>0.31462287184580595</v>
      </c>
      <c r="E375" s="24">
        <f t="array" ref="E375">((1-(E$6*(EXP(-E$4*E$5*$A375))))/E$5)-($A375/(E$5*E$3))</f>
        <v>0.32434161962809016</v>
      </c>
      <c r="F375" s="24">
        <f t="array" ref="F375">((1-(F$6*(EXP(-F$4*F$5*$A375))))/F$5)-($A375/(F$5*F$3))</f>
        <v>0.14415553104232137</v>
      </c>
      <c r="H375" s="23">
        <f t="shared" si="11"/>
        <v>2.5670263661590602</v>
      </c>
    </row>
    <row r="376" spans="1:8" x14ac:dyDescent="0.25">
      <c r="A376" s="4">
        <v>370</v>
      </c>
      <c r="B376" s="24">
        <f t="array" ref="B376">((1-(B$6*(EXP(-B$4*B$5*$A376))))/B$5)-($A376/(B$5*B$3))</f>
        <v>0.36876284071274823</v>
      </c>
      <c r="C376" s="24">
        <f t="array" ref="C376">((1-(C$6*(EXP(-C$4*C$5*$A376))))/C$5)-($A376/(C$5*C$3))</f>
        <v>0.32988941003047445</v>
      </c>
      <c r="D376" s="24">
        <f t="array" ref="D376">((1-(D$6*(EXP(-D$4*D$5*$A376))))/D$5)-($A376/(D$5*D$3))</f>
        <v>0.3128975145259919</v>
      </c>
      <c r="E376" s="24">
        <f t="array" ref="E376">((1-(E$6*(EXP(-E$4*E$5*$A376))))/E$5)-($A376/(E$5*E$3))</f>
        <v>0.32039506438348764</v>
      </c>
      <c r="F376" s="24">
        <f t="array" ref="F376">((1-(F$6*(EXP(-F$4*F$5*$A376))))/F$5)-($A376/(F$5*F$3))</f>
        <v>0.14247973262979519</v>
      </c>
      <c r="H376" s="23">
        <f t="shared" si="11"/>
        <v>2.568201724066995</v>
      </c>
    </row>
    <row r="377" spans="1:8" x14ac:dyDescent="0.25">
      <c r="A377" s="4">
        <v>371</v>
      </c>
      <c r="B377" s="24">
        <f t="array" ref="B377">((1-(B$6*(EXP(-B$4*B$5*$A377))))/B$5)-($A377/(B$5*B$3))</f>
        <v>0.36667992627948742</v>
      </c>
      <c r="C377" s="24">
        <f t="array" ref="C377">((1-(C$6*(EXP(-C$4*C$5*$A377))))/C$5)-($A377/(C$5*C$3))</f>
        <v>0.32829001491037357</v>
      </c>
      <c r="D377" s="24">
        <f t="array" ref="D377">((1-(D$6*(EXP(-D$4*D$5*$A377))))/D$5)-($A377/(D$5*D$3))</f>
        <v>0.31117215720617786</v>
      </c>
      <c r="E377" s="24">
        <f t="array" ref="E377">((1-(E$6*(EXP(-E$4*E$5*$A377))))/E$5)-($A377/(E$5*E$3))</f>
        <v>0.31644850913888534</v>
      </c>
      <c r="F377" s="24">
        <f t="array" ref="F377">((1-(F$6*(EXP(-F$4*F$5*$A377))))/F$5)-($A377/(F$5*F$3))</f>
        <v>0.14080393421726911</v>
      </c>
      <c r="H377" s="23">
        <f t="shared" si="11"/>
        <v>2.5693739096150461</v>
      </c>
    </row>
    <row r="378" spans="1:8" x14ac:dyDescent="0.25">
      <c r="A378" s="4">
        <v>372</v>
      </c>
      <c r="B378" s="24">
        <f t="array" ref="B378">((1-(B$6*(EXP(-B$4*B$5*$A378))))/B$5)-($A378/(B$5*B$3))</f>
        <v>0.36459701184622673</v>
      </c>
      <c r="C378" s="24">
        <f t="array" ref="C378">((1-(C$6*(EXP(-C$4*C$5*$A378))))/C$5)-($A378/(C$5*C$3))</f>
        <v>0.3266906197902727</v>
      </c>
      <c r="D378" s="24">
        <f t="array" ref="D378">((1-(D$6*(EXP(-D$4*D$5*$A378))))/D$5)-($A378/(D$5*D$3))</f>
        <v>0.30944679988636381</v>
      </c>
      <c r="E378" s="24">
        <f t="array" ref="E378">((1-(E$6*(EXP(-E$4*E$5*$A378))))/E$5)-($A378/(E$5*E$3))</f>
        <v>0.31250195389428281</v>
      </c>
      <c r="F378" s="24">
        <f t="array" ref="F378">((1-(F$6*(EXP(-F$4*F$5*$A378))))/F$5)-($A378/(F$5*F$3))</f>
        <v>0.13912813580474304</v>
      </c>
      <c r="H378" s="23">
        <f t="shared" si="11"/>
        <v>2.5705429398818973</v>
      </c>
    </row>
    <row r="379" spans="1:8" x14ac:dyDescent="0.25">
      <c r="A379" s="4">
        <v>373</v>
      </c>
      <c r="B379" s="24">
        <f t="array" ref="B379">((1-(B$6*(EXP(-B$4*B$5*$A379))))/B$5)-($A379/(B$5*B$3))</f>
        <v>0.36251409741296592</v>
      </c>
      <c r="C379" s="24">
        <f t="array" ref="C379">((1-(C$6*(EXP(-C$4*C$5*$A379))))/C$5)-($A379/(C$5*C$3))</f>
        <v>0.32509122467017182</v>
      </c>
      <c r="D379" s="24">
        <f t="array" ref="D379">((1-(D$6*(EXP(-D$4*D$5*$A379))))/D$5)-($A379/(D$5*D$3))</f>
        <v>0.30772144256654976</v>
      </c>
      <c r="E379" s="24">
        <f t="array" ref="E379">((1-(E$6*(EXP(-E$4*E$5*$A379))))/E$5)-($A379/(E$5*E$3))</f>
        <v>0.30855539864968029</v>
      </c>
      <c r="F379" s="24">
        <f t="array" ref="F379">((1-(F$6*(EXP(-F$4*F$5*$A379))))/F$5)-($A379/(F$5*F$3))</f>
        <v>0.13745233739221685</v>
      </c>
      <c r="H379" s="23">
        <f t="shared" si="11"/>
        <v>2.5717088318086878</v>
      </c>
    </row>
    <row r="380" spans="1:8" x14ac:dyDescent="0.25">
      <c r="A380" s="4">
        <v>374</v>
      </c>
      <c r="B380" s="24">
        <f t="array" ref="B380">((1-(B$6*(EXP(-B$4*B$5*$A380))))/B$5)-($A380/(B$5*B$3))</f>
        <v>0.36043118297970511</v>
      </c>
      <c r="C380" s="24">
        <f t="array" ref="C380">((1-(C$6*(EXP(-C$4*C$5*$A380))))/C$5)-($A380/(C$5*C$3))</f>
        <v>0.32349182955007094</v>
      </c>
      <c r="D380" s="24">
        <f t="array" ref="D380">((1-(D$6*(EXP(-D$4*D$5*$A380))))/D$5)-($A380/(D$5*D$3))</f>
        <v>0.30599608524673583</v>
      </c>
      <c r="E380" s="24">
        <f t="array" ref="E380">((1-(E$6*(EXP(-E$4*E$5*$A380))))/E$5)-($A380/(E$5*E$3))</f>
        <v>0.30460884340507799</v>
      </c>
      <c r="F380" s="24">
        <f t="array" ref="F380">((1-(F$6*(EXP(-F$4*F$5*$A380))))/F$5)-($A380/(F$5*F$3))</f>
        <v>0.13577653897969078</v>
      </c>
      <c r="H380" s="23">
        <f t="shared" si="11"/>
        <v>2.5728716022004803</v>
      </c>
    </row>
    <row r="381" spans="1:8" x14ac:dyDescent="0.25">
      <c r="A381" s="4">
        <v>375</v>
      </c>
      <c r="B381" s="24">
        <f t="array" ref="B381">((1-(B$6*(EXP(-B$4*B$5*$A381))))/B$5)-($A381/(B$5*B$3))</f>
        <v>0.35834826854644442</v>
      </c>
      <c r="C381" s="24">
        <f t="array" ref="C381">((1-(C$6*(EXP(-C$4*C$5*$A381))))/C$5)-($A381/(C$5*C$3))</f>
        <v>0.32189243442997006</v>
      </c>
      <c r="D381" s="24">
        <f t="array" ref="D381">((1-(D$6*(EXP(-D$4*D$5*$A381))))/D$5)-($A381/(D$5*D$3))</f>
        <v>0.30427072792692178</v>
      </c>
      <c r="E381" s="24">
        <f t="array" ref="E381">((1-(E$6*(EXP(-E$4*E$5*$A381))))/E$5)-($A381/(E$5*E$3))</f>
        <v>0.30066228816047547</v>
      </c>
      <c r="F381" s="24">
        <f t="array" ref="F381">((1-(F$6*(EXP(-F$4*F$5*$A381))))/F$5)-($A381/(F$5*F$3))</f>
        <v>0.1341007405671647</v>
      </c>
      <c r="H381" s="23">
        <f t="shared" si="11"/>
        <v>2.5740312677277188</v>
      </c>
    </row>
    <row r="382" spans="1:8" x14ac:dyDescent="0.25">
      <c r="A382" s="4">
        <v>376</v>
      </c>
      <c r="B382" s="24">
        <f t="array" ref="B382">((1-(B$6*(EXP(-B$4*B$5*$A382))))/B$5)-($A382/(B$5*B$3))</f>
        <v>0.35626535411318361</v>
      </c>
      <c r="C382" s="24">
        <f t="array" ref="C382">((1-(C$6*(EXP(-C$4*C$5*$A382))))/C$5)-($A382/(C$5*C$3))</f>
        <v>0.32029303930986919</v>
      </c>
      <c r="D382" s="24">
        <f t="array" ref="D382">((1-(D$6*(EXP(-D$4*D$5*$A382))))/D$5)-($A382/(D$5*D$3))</f>
        <v>0.30254537060710773</v>
      </c>
      <c r="E382" s="24">
        <f t="array" ref="E382">((1-(E$6*(EXP(-E$4*E$5*$A382))))/E$5)-($A382/(E$5*E$3))</f>
        <v>0.29671573291587294</v>
      </c>
      <c r="F382" s="24">
        <f t="array" ref="F382">((1-(F$6*(EXP(-F$4*F$5*$A382))))/F$5)-($A382/(F$5*F$3))</f>
        <v>0.13242494215463851</v>
      </c>
      <c r="H382" s="23">
        <f t="shared" si="11"/>
        <v>2.5751878449276608</v>
      </c>
    </row>
    <row r="383" spans="1:8" x14ac:dyDescent="0.25">
      <c r="A383" s="4">
        <v>377</v>
      </c>
      <c r="B383" s="24">
        <f t="array" ref="B383">((1-(B$6*(EXP(-B$4*B$5*$A383))))/B$5)-($A383/(B$5*B$3))</f>
        <v>0.3541824396799228</v>
      </c>
      <c r="C383" s="24">
        <f t="array" ref="C383">((1-(C$6*(EXP(-C$4*C$5*$A383))))/C$5)-($A383/(C$5*C$3))</f>
        <v>0.31869364418976831</v>
      </c>
      <c r="D383" s="24">
        <f t="array" ref="D383">((1-(D$6*(EXP(-D$4*D$5*$A383))))/D$5)-($A383/(D$5*D$3))</f>
        <v>0.30082001328729369</v>
      </c>
      <c r="E383" s="24">
        <f t="array" ref="E383">((1-(E$6*(EXP(-E$4*E$5*$A383))))/E$5)-($A383/(E$5*E$3))</f>
        <v>0.29276917767127064</v>
      </c>
      <c r="F383" s="24">
        <f t="array" ref="F383">((1-(F$6*(EXP(-F$4*F$5*$A383))))/F$5)-($A383/(F$5*F$3))</f>
        <v>0.13074914374211244</v>
      </c>
      <c r="H383" s="23">
        <f t="shared" si="11"/>
        <v>2.576341350205793</v>
      </c>
    </row>
    <row r="384" spans="1:8" x14ac:dyDescent="0.25">
      <c r="A384" s="4">
        <v>378</v>
      </c>
      <c r="B384" s="24">
        <f t="array" ref="B384">((1-(B$6*(EXP(-B$4*B$5*$A384))))/B$5)-($A384/(B$5*B$3))</f>
        <v>0.35209952524666199</v>
      </c>
      <c r="C384" s="24">
        <f t="array" ref="C384">((1-(C$6*(EXP(-C$4*C$5*$A384))))/C$5)-($A384/(C$5*C$3))</f>
        <v>0.31709424906966743</v>
      </c>
      <c r="D384" s="24">
        <f t="array" ref="D384">((1-(D$6*(EXP(-D$4*D$5*$A384))))/D$5)-($A384/(D$5*D$3))</f>
        <v>0.29909465596747964</v>
      </c>
      <c r="E384" s="24">
        <f t="array" ref="E384">((1-(E$6*(EXP(-E$4*E$5*$A384))))/E$5)-($A384/(E$5*E$3))</f>
        <v>0.28882262242666812</v>
      </c>
      <c r="F384" s="24">
        <f t="array" ref="F384">((1-(F$6*(EXP(-F$4*F$5*$A384))))/F$5)-($A384/(F$5*F$3))</f>
        <v>0.12907334532958636</v>
      </c>
      <c r="H384" s="23">
        <f t="shared" si="11"/>
        <v>2.5774917998372255</v>
      </c>
    </row>
    <row r="385" spans="1:8" x14ac:dyDescent="0.25">
      <c r="A385" s="4">
        <v>379</v>
      </c>
      <c r="B385" s="24">
        <f t="array" ref="B385">((1-(B$6*(EXP(-B$4*B$5*$A385))))/B$5)-($A385/(B$5*B$3))</f>
        <v>0.3500166108134013</v>
      </c>
      <c r="C385" s="24">
        <f t="array" ref="C385">((1-(C$6*(EXP(-C$4*C$5*$A385))))/C$5)-($A385/(C$5*C$3))</f>
        <v>0.31549485394956656</v>
      </c>
      <c r="D385" s="24">
        <f t="array" ref="D385">((1-(D$6*(EXP(-D$4*D$5*$A385))))/D$5)-($A385/(D$5*D$3))</f>
        <v>0.29736929864766559</v>
      </c>
      <c r="E385" s="24">
        <f t="array" ref="E385">((1-(E$6*(EXP(-E$4*E$5*$A385))))/E$5)-($A385/(E$5*E$3))</f>
        <v>0.2848760671820656</v>
      </c>
      <c r="F385" s="24">
        <f t="array" ref="F385">((1-(F$6*(EXP(-F$4*F$5*$A385))))/F$5)-($A385/(F$5*F$3))</f>
        <v>0.12739754691706018</v>
      </c>
      <c r="H385" s="23">
        <f t="shared" si="11"/>
        <v>2.5786392099680722</v>
      </c>
    </row>
    <row r="386" spans="1:8" x14ac:dyDescent="0.25">
      <c r="A386" s="4">
        <v>380</v>
      </c>
      <c r="B386" s="24">
        <f t="array" ref="B386">((1-(B$6*(EXP(-B$4*B$5*$A386))))/B$5)-($A386/(B$5*B$3))</f>
        <v>0.34793369638014049</v>
      </c>
      <c r="C386" s="24">
        <f t="array" ref="C386">((1-(C$6*(EXP(-C$4*C$5*$A386))))/C$5)-($A386/(C$5*C$3))</f>
        <v>0.31389545882946568</v>
      </c>
      <c r="D386" s="24">
        <f t="array" ref="D386">((1-(D$6*(EXP(-D$4*D$5*$A386))))/D$5)-($A386/(D$5*D$3))</f>
        <v>0.29564394132785154</v>
      </c>
      <c r="E386" s="24">
        <f t="array" ref="E386">((1-(E$6*(EXP(-E$4*E$5*$A386))))/E$5)-($A386/(E$5*E$3))</f>
        <v>0.28092951193746329</v>
      </c>
      <c r="F386" s="24">
        <f t="array" ref="F386">((1-(F$6*(EXP(-F$4*F$5*$A386))))/F$5)-($A386/(F$5*F$3))</f>
        <v>0.1257217485045341</v>
      </c>
      <c r="H386" s="23">
        <f t="shared" si="11"/>
        <v>2.5797835966168101</v>
      </c>
    </row>
    <row r="387" spans="1:8" x14ac:dyDescent="0.25">
      <c r="A387" s="4">
        <v>381</v>
      </c>
      <c r="B387" s="24">
        <f t="array" ref="B387">((1-(B$6*(EXP(-B$4*B$5*$A387))))/B$5)-($A387/(B$5*B$3))</f>
        <v>0.34585078194687968</v>
      </c>
      <c r="C387" s="24">
        <f t="array" ref="C387">((1-(C$6*(EXP(-C$4*C$5*$A387))))/C$5)-($A387/(C$5*C$3))</f>
        <v>0.3122960637093648</v>
      </c>
      <c r="D387" s="24">
        <f t="array" ref="D387">((1-(D$6*(EXP(-D$4*D$5*$A387))))/D$5)-($A387/(D$5*D$3))</f>
        <v>0.29391858400803761</v>
      </c>
      <c r="E387" s="24">
        <f t="array" ref="E387">((1-(E$6*(EXP(-E$4*E$5*$A387))))/E$5)-($A387/(E$5*E$3))</f>
        <v>0.27698295669286077</v>
      </c>
      <c r="F387" s="24">
        <f t="array" ref="F387">((1-(F$6*(EXP(-F$4*F$5*$A387))))/F$5)-($A387/(F$5*F$3))</f>
        <v>0.12404595009200803</v>
      </c>
      <c r="H387" s="23">
        <f t="shared" si="11"/>
        <v>2.5809249756756194</v>
      </c>
    </row>
    <row r="388" spans="1:8" x14ac:dyDescent="0.25">
      <c r="A388" s="4">
        <v>382</v>
      </c>
      <c r="B388" s="24">
        <f t="array" ref="B388">((1-(B$6*(EXP(-B$4*B$5*$A388))))/B$5)-($A388/(B$5*B$3))</f>
        <v>0.34376786751361899</v>
      </c>
      <c r="C388" s="24">
        <f t="array" ref="C388">((1-(C$6*(EXP(-C$4*C$5*$A388))))/C$5)-($A388/(C$5*C$3))</f>
        <v>0.31069666858926392</v>
      </c>
      <c r="D388" s="24">
        <f t="array" ref="D388">((1-(D$6*(EXP(-D$4*D$5*$A388))))/D$5)-($A388/(D$5*D$3))</f>
        <v>0.29219322668822356</v>
      </c>
      <c r="E388" s="24">
        <f t="array" ref="E388">((1-(E$6*(EXP(-E$4*E$5*$A388))))/E$5)-($A388/(E$5*E$3))</f>
        <v>0.27303640144825825</v>
      </c>
      <c r="F388" s="24">
        <f t="array" ref="F388">((1-(F$6*(EXP(-F$4*F$5*$A388))))/F$5)-($A388/(F$5*F$3))</f>
        <v>0.12237015167948184</v>
      </c>
      <c r="H388" s="23">
        <f t="shared" si="11"/>
        <v>2.5820633629117089</v>
      </c>
    </row>
    <row r="389" spans="1:8" x14ac:dyDescent="0.25">
      <c r="A389" s="4">
        <v>383</v>
      </c>
      <c r="B389" s="24">
        <f t="array" ref="B389">((1-(B$6*(EXP(-B$4*B$5*$A389))))/B$5)-($A389/(B$5*B$3))</f>
        <v>0.34168495308035818</v>
      </c>
      <c r="C389" s="24">
        <f t="array" ref="C389">((1-(C$6*(EXP(-C$4*C$5*$A389))))/C$5)-($A389/(C$5*C$3))</f>
        <v>0.30909727346916305</v>
      </c>
      <c r="D389" s="24">
        <f t="array" ref="D389">((1-(D$6*(EXP(-D$4*D$5*$A389))))/D$5)-($A389/(D$5*D$3))</f>
        <v>0.29046786936840951</v>
      </c>
      <c r="E389" s="24">
        <f t="array" ref="E389">((1-(E$6*(EXP(-E$4*E$5*$A389))))/E$5)-($A389/(E$5*E$3))</f>
        <v>0.26908984620365595</v>
      </c>
      <c r="F389" s="24">
        <f t="array" ref="F389">((1-(F$6*(EXP(-F$4*F$5*$A389))))/F$5)-($A389/(F$5*F$3))</f>
        <v>0.12069435326695577</v>
      </c>
      <c r="H389" s="23">
        <f t="shared" si="11"/>
        <v>2.5831987739686229</v>
      </c>
    </row>
    <row r="390" spans="1:8" x14ac:dyDescent="0.25">
      <c r="A390" s="4">
        <v>384</v>
      </c>
      <c r="B390" s="24">
        <f t="array" ref="B390">((1-(B$6*(EXP(-B$4*B$5*$A390))))/B$5)-($A390/(B$5*B$3))</f>
        <v>0.33960203864709737</v>
      </c>
      <c r="C390" s="24">
        <f t="array" ref="C390">((1-(C$6*(EXP(-C$4*C$5*$A390))))/C$5)-($A390/(C$5*C$3))</f>
        <v>0.30749787834906217</v>
      </c>
      <c r="D390" s="24">
        <f t="array" ref="D390">((1-(D$6*(EXP(-D$4*D$5*$A390))))/D$5)-($A390/(D$5*D$3))</f>
        <v>0.28874251204859547</v>
      </c>
      <c r="E390" s="24">
        <f t="array" ref="E390">((1-(E$6*(EXP(-E$4*E$5*$A390))))/E$5)-($A390/(E$5*E$3))</f>
        <v>0.26514329095905342</v>
      </c>
      <c r="F390" s="24">
        <f t="array" ref="F390">((1-(F$6*(EXP(-F$4*F$5*$A390))))/F$5)-($A390/(F$5*F$3))</f>
        <v>0.11901855485442969</v>
      </c>
      <c r="H390" s="23">
        <f t="shared" si="11"/>
        <v>2.5843312243675309</v>
      </c>
    </row>
    <row r="391" spans="1:8" x14ac:dyDescent="0.25">
      <c r="A391" s="4">
        <v>385</v>
      </c>
      <c r="B391" s="24">
        <f t="array" ref="B391">((1-(B$6*(EXP(-B$4*B$5*$A391))))/B$5)-($A391/(B$5*B$3))</f>
        <v>0.33751912421383667</v>
      </c>
      <c r="C391" s="24">
        <f t="array" ref="C391">((1-(C$6*(EXP(-C$4*C$5*$A391))))/C$5)-($A391/(C$5*C$3))</f>
        <v>0.30589848322896129</v>
      </c>
      <c r="D391" s="24">
        <f t="array" ref="D391">((1-(D$6*(EXP(-D$4*D$5*$A391))))/D$5)-($A391/(D$5*D$3))</f>
        <v>0.28701715472878142</v>
      </c>
      <c r="E391" s="24">
        <f t="array" ref="E391">((1-(E$6*(EXP(-E$4*E$5*$A391))))/E$5)-($A391/(E$5*E$3))</f>
        <v>0.2611967357144509</v>
      </c>
      <c r="F391" s="24">
        <f t="array" ref="F391">((1-(F$6*(EXP(-F$4*F$5*$A391))))/F$5)-($A391/(F$5*F$3))</f>
        <v>0.11734275644190351</v>
      </c>
      <c r="H391" s="23">
        <f t="shared" si="11"/>
        <v>2.5854607295085006</v>
      </c>
    </row>
    <row r="392" spans="1:8" x14ac:dyDescent="0.25">
      <c r="A392" s="4">
        <v>386</v>
      </c>
      <c r="B392" s="24">
        <f t="array" ref="B392">((1-(B$6*(EXP(-B$4*B$5*$A392))))/B$5)-($A392/(B$5*B$3))</f>
        <v>0.33543620978057587</v>
      </c>
      <c r="C392" s="24">
        <f t="array" ref="C392">((1-(C$6*(EXP(-C$4*C$5*$A392))))/C$5)-($A392/(C$5*C$3))</f>
        <v>0.30429908810886042</v>
      </c>
      <c r="D392" s="24">
        <f t="array" ref="D392">((1-(D$6*(EXP(-D$4*D$5*$A392))))/D$5)-($A392/(D$5*D$3))</f>
        <v>0.28529179740896737</v>
      </c>
      <c r="E392" s="24">
        <f t="array" ref="E392">((1-(E$6*(EXP(-E$4*E$5*$A392))))/E$5)-($A392/(E$5*E$3))</f>
        <v>0.2572501804698486</v>
      </c>
      <c r="F392" s="24">
        <f t="array" ref="F392">((1-(F$6*(EXP(-F$4*F$5*$A392))))/F$5)-($A392/(F$5*F$3))</f>
        <v>0.11566695802937743</v>
      </c>
      <c r="H392" s="23">
        <f t="shared" si="11"/>
        <v>2.5865873046717551</v>
      </c>
    </row>
    <row r="393" spans="1:8" x14ac:dyDescent="0.25">
      <c r="A393" s="4">
        <v>387</v>
      </c>
      <c r="B393" s="24">
        <f t="array" ref="B393">((1-(B$6*(EXP(-B$4*B$5*$A393))))/B$5)-($A393/(B$5*B$3))</f>
        <v>0.33335329534731506</v>
      </c>
      <c r="C393" s="24">
        <f t="array" ref="C393">((1-(C$6*(EXP(-C$4*C$5*$A393))))/C$5)-($A393/(C$5*C$3))</f>
        <v>0.30269969298875954</v>
      </c>
      <c r="D393" s="24">
        <f t="array" ref="D393">((1-(D$6*(EXP(-D$4*D$5*$A393))))/D$5)-($A393/(D$5*D$3))</f>
        <v>0.28356644008915333</v>
      </c>
      <c r="E393" s="24">
        <f t="array" ref="E393">((1-(E$6*(EXP(-E$4*E$5*$A393))))/E$5)-($A393/(E$5*E$3))</f>
        <v>0.25330362522524608</v>
      </c>
      <c r="F393" s="24">
        <f t="array" ref="F393">((1-(F$6*(EXP(-F$4*F$5*$A393))))/F$5)-($A393/(F$5*F$3))</f>
        <v>0.11399115961685136</v>
      </c>
      <c r="H393" s="23">
        <f t="shared" ref="H393:H456" si="12">LOG10(A393)</f>
        <v>2.5877109650189114</v>
      </c>
    </row>
    <row r="394" spans="1:8" x14ac:dyDescent="0.25">
      <c r="A394" s="4">
        <v>388</v>
      </c>
      <c r="B394" s="24">
        <f t="array" ref="B394">((1-(B$6*(EXP(-B$4*B$5*$A394))))/B$5)-($A394/(B$5*B$3))</f>
        <v>0.33127038091405436</v>
      </c>
      <c r="C394" s="24">
        <f t="array" ref="C394">((1-(C$6*(EXP(-C$4*C$5*$A394))))/C$5)-($A394/(C$5*C$3))</f>
        <v>0.30110029786865866</v>
      </c>
      <c r="D394" s="24">
        <f t="array" ref="D394">((1-(D$6*(EXP(-D$4*D$5*$A394))))/D$5)-($A394/(D$5*D$3))</f>
        <v>0.28184108276933928</v>
      </c>
      <c r="E394" s="24">
        <f t="array" ref="E394">((1-(E$6*(EXP(-E$4*E$5*$A394))))/E$5)-($A394/(E$5*E$3))</f>
        <v>0.24935706998064355</v>
      </c>
      <c r="F394" s="24">
        <f t="array" ref="F394">((1-(F$6*(EXP(-F$4*F$5*$A394))))/F$5)-($A394/(F$5*F$3))</f>
        <v>0.11231536120432517</v>
      </c>
      <c r="H394" s="23">
        <f t="shared" si="12"/>
        <v>2.5888317255942073</v>
      </c>
    </row>
    <row r="395" spans="1:8" x14ac:dyDescent="0.25">
      <c r="A395" s="4">
        <v>389</v>
      </c>
      <c r="B395" s="24">
        <f t="array" ref="B395">((1-(B$6*(EXP(-B$4*B$5*$A395))))/B$5)-($A395/(B$5*B$3))</f>
        <v>0.32918746648079356</v>
      </c>
      <c r="C395" s="24">
        <f t="array" ref="C395">((1-(C$6*(EXP(-C$4*C$5*$A395))))/C$5)-($A395/(C$5*C$3))</f>
        <v>0.29950090274855778</v>
      </c>
      <c r="D395" s="24">
        <f t="array" ref="D395">((1-(D$6*(EXP(-D$4*D$5*$A395))))/D$5)-($A395/(D$5*D$3))</f>
        <v>0.28011572544952534</v>
      </c>
      <c r="E395" s="24">
        <f t="array" ref="E395">((1-(E$6*(EXP(-E$4*E$5*$A395))))/E$5)-($A395/(E$5*E$3))</f>
        <v>0.24541051473604125</v>
      </c>
      <c r="F395" s="24">
        <f t="array" ref="F395">((1-(F$6*(EXP(-F$4*F$5*$A395))))/F$5)-($A395/(F$5*F$3))</f>
        <v>0.1106395627917991</v>
      </c>
      <c r="H395" s="23">
        <f t="shared" si="12"/>
        <v>2.5899496013257077</v>
      </c>
    </row>
    <row r="396" spans="1:8" x14ac:dyDescent="0.25">
      <c r="A396" s="4">
        <v>390</v>
      </c>
      <c r="B396" s="24">
        <f t="array" ref="B396">((1-(B$6*(EXP(-B$4*B$5*$A396))))/B$5)-($A396/(B$5*B$3))</f>
        <v>0.32710455204753275</v>
      </c>
      <c r="C396" s="24">
        <f t="array" ref="C396">((1-(C$6*(EXP(-C$4*C$5*$A396))))/C$5)-($A396/(C$5*C$3))</f>
        <v>0.29790150762845691</v>
      </c>
      <c r="D396" s="24">
        <f t="array" ref="D396">((1-(D$6*(EXP(-D$4*D$5*$A396))))/D$5)-($A396/(D$5*D$3))</f>
        <v>0.2783903681297113</v>
      </c>
      <c r="E396" s="24">
        <f t="array" ref="E396">((1-(E$6*(EXP(-E$4*E$5*$A396))))/E$5)-($A396/(E$5*E$3))</f>
        <v>0.24146395949143873</v>
      </c>
      <c r="F396" s="24">
        <f t="array" ref="F396">((1-(F$6*(EXP(-F$4*F$5*$A396))))/F$5)-($A396/(F$5*F$3))</f>
        <v>0.10896376437927302</v>
      </c>
      <c r="H396" s="23">
        <f t="shared" si="12"/>
        <v>2.5910646070264991</v>
      </c>
    </row>
    <row r="397" spans="1:8" x14ac:dyDescent="0.25">
      <c r="A397" s="4">
        <v>391</v>
      </c>
      <c r="B397" s="24">
        <f t="array" ref="B397">((1-(B$6*(EXP(-B$4*B$5*$A397))))/B$5)-($A397/(B$5*B$3))</f>
        <v>0.32502163761427205</v>
      </c>
      <c r="C397" s="24">
        <f t="array" ref="C397">((1-(C$6*(EXP(-C$4*C$5*$A397))))/C$5)-($A397/(C$5*C$3))</f>
        <v>0.29630211250835603</v>
      </c>
      <c r="D397" s="24">
        <f t="array" ref="D397">((1-(D$6*(EXP(-D$4*D$5*$A397))))/D$5)-($A397/(D$5*D$3))</f>
        <v>0.27666501080989725</v>
      </c>
      <c r="E397" s="24">
        <f t="array" ref="E397">((1-(E$6*(EXP(-E$4*E$5*$A397))))/E$5)-($A397/(E$5*E$3))</f>
        <v>0.23751740424683643</v>
      </c>
      <c r="F397" s="24">
        <f t="array" ref="F397">((1-(F$6*(EXP(-F$4*F$5*$A397))))/F$5)-($A397/(F$5*F$3))</f>
        <v>0.10728796596674683</v>
      </c>
      <c r="H397" s="23">
        <f t="shared" si="12"/>
        <v>2.5921767573958667</v>
      </c>
    </row>
    <row r="398" spans="1:8" x14ac:dyDescent="0.25">
      <c r="A398" s="4">
        <v>392</v>
      </c>
      <c r="B398" s="24">
        <f t="array" ref="B398">((1-(B$6*(EXP(-B$4*B$5*$A398))))/B$5)-($A398/(B$5*B$3))</f>
        <v>0.32293872318101124</v>
      </c>
      <c r="C398" s="24">
        <f t="array" ref="C398">((1-(C$6*(EXP(-C$4*C$5*$A398))))/C$5)-($A398/(C$5*C$3))</f>
        <v>0.29470271738825515</v>
      </c>
      <c r="D398" s="24">
        <f t="array" ref="D398">((1-(D$6*(EXP(-D$4*D$5*$A398))))/D$5)-($A398/(D$5*D$3))</f>
        <v>0.2749396534900832</v>
      </c>
      <c r="E398" s="24">
        <f t="array" ref="E398">((1-(E$6*(EXP(-E$4*E$5*$A398))))/E$5)-($A398/(E$5*E$3))</f>
        <v>0.2335708490022339</v>
      </c>
      <c r="F398" s="24">
        <f t="array" ref="F398">((1-(F$6*(EXP(-F$4*F$5*$A398))))/F$5)-($A398/(F$5*F$3))</f>
        <v>0.10561216755422076</v>
      </c>
      <c r="H398" s="23">
        <f t="shared" si="12"/>
        <v>2.5932860670204572</v>
      </c>
    </row>
    <row r="399" spans="1:8" x14ac:dyDescent="0.25">
      <c r="A399" s="4">
        <v>393</v>
      </c>
      <c r="B399" s="24">
        <f t="array" ref="B399">((1-(B$6*(EXP(-B$4*B$5*$A399))))/B$5)-($A399/(B$5*B$3))</f>
        <v>0.32085580874775044</v>
      </c>
      <c r="C399" s="24">
        <f t="array" ref="C399">((1-(C$6*(EXP(-C$4*C$5*$A399))))/C$5)-($A399/(C$5*C$3))</f>
        <v>0.29310332226815428</v>
      </c>
      <c r="D399" s="24">
        <f t="array" ref="D399">((1-(D$6*(EXP(-D$4*D$5*$A399))))/D$5)-($A399/(D$5*D$3))</f>
        <v>0.27321429617026916</v>
      </c>
      <c r="E399" s="24">
        <f t="array" ref="E399">((1-(E$6*(EXP(-E$4*E$5*$A399))))/E$5)-($A399/(E$5*E$3))</f>
        <v>0.22962429375763138</v>
      </c>
      <c r="F399" s="24">
        <f t="array" ref="F399">((1-(F$6*(EXP(-F$4*F$5*$A399))))/F$5)-($A399/(F$5*F$3))</f>
        <v>0.10393636914169468</v>
      </c>
      <c r="H399" s="23">
        <f t="shared" si="12"/>
        <v>2.5943925503754266</v>
      </c>
    </row>
    <row r="400" spans="1:8" x14ac:dyDescent="0.25">
      <c r="A400" s="4">
        <v>394</v>
      </c>
      <c r="B400" s="24">
        <f t="array" ref="B400">((1-(B$6*(EXP(-B$4*B$5*$A400))))/B$5)-($A400/(B$5*B$3))</f>
        <v>0.31877289431448974</v>
      </c>
      <c r="C400" s="24">
        <f t="array" ref="C400">((1-(C$6*(EXP(-C$4*C$5*$A400))))/C$5)-($A400/(C$5*C$3))</f>
        <v>0.2915039271480534</v>
      </c>
      <c r="D400" s="24">
        <f t="array" ref="D400">((1-(D$6*(EXP(-D$4*D$5*$A400))))/D$5)-($A400/(D$5*D$3))</f>
        <v>0.27148893885045511</v>
      </c>
      <c r="E400" s="24">
        <f t="array" ref="E400">((1-(E$6*(EXP(-E$4*E$5*$A400))))/E$5)-($A400/(E$5*E$3))</f>
        <v>0.22567773851302908</v>
      </c>
      <c r="F400" s="24">
        <f t="array" ref="F400">((1-(F$6*(EXP(-F$4*F$5*$A400))))/F$5)-($A400/(F$5*F$3))</f>
        <v>0.1022605707291685</v>
      </c>
      <c r="H400" s="23">
        <f t="shared" si="12"/>
        <v>2.5954962218255742</v>
      </c>
    </row>
    <row r="401" spans="1:8" x14ac:dyDescent="0.25">
      <c r="A401" s="4">
        <v>395</v>
      </c>
      <c r="B401" s="24">
        <f t="array" ref="B401">((1-(B$6*(EXP(-B$4*B$5*$A401))))/B$5)-($A401/(B$5*B$3))</f>
        <v>0.31668997988122893</v>
      </c>
      <c r="C401" s="24">
        <f t="array" ref="C401">((1-(C$6*(EXP(-C$4*C$5*$A401))))/C$5)-($A401/(C$5*C$3))</f>
        <v>0.28990453202795252</v>
      </c>
      <c r="D401" s="24">
        <f t="array" ref="D401">((1-(D$6*(EXP(-D$4*D$5*$A401))))/D$5)-($A401/(D$5*D$3))</f>
        <v>0.26976358153064106</v>
      </c>
      <c r="E401" s="24">
        <f t="array" ref="E401">((1-(E$6*(EXP(-E$4*E$5*$A401))))/E$5)-($A401/(E$5*E$3))</f>
        <v>0.22173118326842656</v>
      </c>
      <c r="F401" s="24">
        <f t="array" ref="F401">((1-(F$6*(EXP(-F$4*F$5*$A401))))/F$5)-($A401/(F$5*F$3))</f>
        <v>0.10058477231664242</v>
      </c>
      <c r="H401" s="23">
        <f t="shared" si="12"/>
        <v>2.5965970956264601</v>
      </c>
    </row>
    <row r="402" spans="1:8" x14ac:dyDescent="0.25">
      <c r="A402" s="4">
        <v>396</v>
      </c>
      <c r="B402" s="24">
        <f t="array" ref="B402">((1-(B$6*(EXP(-B$4*B$5*$A402))))/B$5)-($A402/(B$5*B$3))</f>
        <v>0.31460706544796813</v>
      </c>
      <c r="C402" s="24">
        <f t="array" ref="C402">((1-(C$6*(EXP(-C$4*C$5*$A402))))/C$5)-($A402/(C$5*C$3))</f>
        <v>0.28830513690785164</v>
      </c>
      <c r="D402" s="24">
        <f t="array" ref="D402">((1-(D$6*(EXP(-D$4*D$5*$A402))))/D$5)-($A402/(D$5*D$3))</f>
        <v>0.26803822421082713</v>
      </c>
      <c r="E402" s="24">
        <f t="array" ref="E402">((1-(E$6*(EXP(-E$4*E$5*$A402))))/E$5)-($A402/(E$5*E$3))</f>
        <v>0.21778462802382403</v>
      </c>
      <c r="F402" s="24">
        <f t="array" ref="F402">((1-(F$6*(EXP(-F$4*F$5*$A402))))/F$5)-($A402/(F$5*F$3))</f>
        <v>9.8908973904116348E-2</v>
      </c>
      <c r="H402" s="23">
        <f t="shared" si="12"/>
        <v>2.5976951859255122</v>
      </c>
    </row>
    <row r="403" spans="1:8" x14ac:dyDescent="0.25">
      <c r="A403" s="4">
        <v>397</v>
      </c>
      <c r="B403" s="24">
        <f t="array" ref="B403">((1-(B$6*(EXP(-B$4*B$5*$A403))))/B$5)-($A403/(B$5*B$3))</f>
        <v>0.31252415101470743</v>
      </c>
      <c r="C403" s="24">
        <f t="array" ref="C403">((1-(C$6*(EXP(-C$4*C$5*$A403))))/C$5)-($A403/(C$5*C$3))</f>
        <v>0.28670574178775077</v>
      </c>
      <c r="D403" s="24">
        <f t="array" ref="D403">((1-(D$6*(EXP(-D$4*D$5*$A403))))/D$5)-($A403/(D$5*D$3))</f>
        <v>0.26631286689101308</v>
      </c>
      <c r="E403" s="24">
        <f t="array" ref="E403">((1-(E$6*(EXP(-E$4*E$5*$A403))))/E$5)-($A403/(E$5*E$3))</f>
        <v>0.21383807277922173</v>
      </c>
      <c r="F403" s="24">
        <f t="array" ref="F403">((1-(F$6*(EXP(-F$4*F$5*$A403))))/F$5)-($A403/(F$5*F$3))</f>
        <v>9.7233175491590162E-2</v>
      </c>
      <c r="H403" s="23">
        <f t="shared" si="12"/>
        <v>2.5987905067631152</v>
      </c>
    </row>
    <row r="404" spans="1:8" x14ac:dyDescent="0.25">
      <c r="A404" s="4">
        <v>398</v>
      </c>
      <c r="B404" s="24">
        <f t="array" ref="B404">((1-(B$6*(EXP(-B$4*B$5*$A404))))/B$5)-($A404/(B$5*B$3))</f>
        <v>0.31044123658144662</v>
      </c>
      <c r="C404" s="24">
        <f t="array" ref="C404">((1-(C$6*(EXP(-C$4*C$5*$A404))))/C$5)-($A404/(C$5*C$3))</f>
        <v>0.28510634666764989</v>
      </c>
      <c r="D404" s="24">
        <f t="array" ref="D404">((1-(D$6*(EXP(-D$4*D$5*$A404))))/D$5)-($A404/(D$5*D$3))</f>
        <v>0.26458750957119903</v>
      </c>
      <c r="E404" s="24">
        <f t="array" ref="E404">((1-(E$6*(EXP(-E$4*E$5*$A404))))/E$5)-($A404/(E$5*E$3))</f>
        <v>0.20989151753461921</v>
      </c>
      <c r="F404" s="24">
        <f t="array" ref="F404">((1-(F$6*(EXP(-F$4*F$5*$A404))))/F$5)-($A404/(F$5*F$3))</f>
        <v>9.5557377079064088E-2</v>
      </c>
      <c r="H404" s="23">
        <f t="shared" si="12"/>
        <v>2.5998830720736876</v>
      </c>
    </row>
    <row r="405" spans="1:8" x14ac:dyDescent="0.25">
      <c r="A405" s="4">
        <v>399</v>
      </c>
      <c r="B405" s="24">
        <f t="array" ref="B405">((1-(B$6*(EXP(-B$4*B$5*$A405))))/B$5)-($A405/(B$5*B$3))</f>
        <v>0.30835832214818581</v>
      </c>
      <c r="C405" s="24">
        <f t="array" ref="C405">((1-(C$6*(EXP(-C$4*C$5*$A405))))/C$5)-($A405/(C$5*C$3))</f>
        <v>0.28350695154754901</v>
      </c>
      <c r="D405" s="24">
        <f t="array" ref="D405">((1-(D$6*(EXP(-D$4*D$5*$A405))))/D$5)-($A405/(D$5*D$3))</f>
        <v>0.26286215225138498</v>
      </c>
      <c r="E405" s="24">
        <f t="array" ref="E405">((1-(E$6*(EXP(-E$4*E$5*$A405))))/E$5)-($A405/(E$5*E$3))</f>
        <v>0.20594496229001669</v>
      </c>
      <c r="F405" s="24">
        <f t="array" ref="F405">((1-(F$6*(EXP(-F$4*F$5*$A405))))/F$5)-($A405/(F$5*F$3))</f>
        <v>9.3881578666538013E-2</v>
      </c>
      <c r="H405" s="23">
        <f t="shared" si="12"/>
        <v>2.6009728956867484</v>
      </c>
    </row>
    <row r="406" spans="1:8" x14ac:dyDescent="0.25">
      <c r="A406" s="4">
        <v>400</v>
      </c>
      <c r="B406" s="24">
        <f t="array" ref="B406">((1-(B$6*(EXP(-B$4*B$5*$A406))))/B$5)-($A406/(B$5*B$3))</f>
        <v>0.30627540771492512</v>
      </c>
      <c r="C406" s="24">
        <f t="array" ref="C406">((1-(C$6*(EXP(-C$4*C$5*$A406))))/C$5)-($A406/(C$5*C$3))</f>
        <v>0.28190755642744814</v>
      </c>
      <c r="D406" s="24">
        <f t="array" ref="D406">((1-(D$6*(EXP(-D$4*D$5*$A406))))/D$5)-($A406/(D$5*D$3))</f>
        <v>0.26113679493157094</v>
      </c>
      <c r="E406" s="24">
        <f t="array" ref="E406">((1-(E$6*(EXP(-E$4*E$5*$A406))))/E$5)-($A406/(E$5*E$3))</f>
        <v>0.20199840704541439</v>
      </c>
      <c r="F406" s="24">
        <f t="array" ref="F406">((1-(F$6*(EXP(-F$4*F$5*$A406))))/F$5)-($A406/(F$5*F$3))</f>
        <v>9.2205780254011827E-2</v>
      </c>
      <c r="H406" s="23">
        <f t="shared" si="12"/>
        <v>2.6020599913279625</v>
      </c>
    </row>
    <row r="407" spans="1:8" x14ac:dyDescent="0.25">
      <c r="A407" s="4">
        <v>401</v>
      </c>
      <c r="B407" s="24">
        <f t="array" ref="B407">((1-(B$6*(EXP(-B$4*B$5*$A407))))/B$5)-($A407/(B$5*B$3))</f>
        <v>0.30419249328166431</v>
      </c>
      <c r="C407" s="24">
        <f t="array" ref="C407">((1-(C$6*(EXP(-C$4*C$5*$A407))))/C$5)-($A407/(C$5*C$3))</f>
        <v>0.28030816130734726</v>
      </c>
      <c r="D407" s="24">
        <f t="array" ref="D407">((1-(D$6*(EXP(-D$4*D$5*$A407))))/D$5)-($A407/(D$5*D$3))</f>
        <v>0.25941143761175689</v>
      </c>
      <c r="E407" s="24">
        <f t="array" ref="E407">((1-(E$6*(EXP(-E$4*E$5*$A407))))/E$5)-($A407/(E$5*E$3))</f>
        <v>0.19805185180081186</v>
      </c>
      <c r="F407" s="24">
        <f t="array" ref="F407">((1-(F$6*(EXP(-F$4*F$5*$A407))))/F$5)-($A407/(F$5*F$3))</f>
        <v>9.0529981841485752E-2</v>
      </c>
      <c r="H407" s="23">
        <f t="shared" si="12"/>
        <v>2.6031443726201822</v>
      </c>
    </row>
    <row r="408" spans="1:8" x14ac:dyDescent="0.25">
      <c r="A408" s="4">
        <v>402</v>
      </c>
      <c r="B408" s="24">
        <f t="array" ref="B408">((1-(B$6*(EXP(-B$4*B$5*$A408))))/B$5)-($A408/(B$5*B$3))</f>
        <v>0.3021095788484035</v>
      </c>
      <c r="C408" s="24">
        <f t="array" ref="C408">((1-(C$6*(EXP(-C$4*C$5*$A408))))/C$5)-($A408/(C$5*C$3))</f>
        <v>0.27870876618724638</v>
      </c>
      <c r="D408" s="24">
        <f t="array" ref="D408">((1-(D$6*(EXP(-D$4*D$5*$A408))))/D$5)-($A408/(D$5*D$3))</f>
        <v>0.25768608029194284</v>
      </c>
      <c r="E408" s="24">
        <f t="array" ref="E408">((1-(E$6*(EXP(-E$4*E$5*$A408))))/E$5)-($A408/(E$5*E$3))</f>
        <v>0.19410529655620934</v>
      </c>
      <c r="F408" s="24">
        <f t="array" ref="F408">((1-(F$6*(EXP(-F$4*F$5*$A408))))/F$5)-($A408/(F$5*F$3))</f>
        <v>8.8854183428959677E-2</v>
      </c>
      <c r="H408" s="23">
        <f t="shared" si="12"/>
        <v>2.6042260530844699</v>
      </c>
    </row>
    <row r="409" spans="1:8" x14ac:dyDescent="0.25">
      <c r="A409" s="4">
        <v>403</v>
      </c>
      <c r="B409" s="24">
        <f t="array" ref="B409">((1-(B$6*(EXP(-B$4*B$5*$A409))))/B$5)-($A409/(B$5*B$3))</f>
        <v>0.30002666441514281</v>
      </c>
      <c r="C409" s="24">
        <f t="array" ref="C409">((1-(C$6*(EXP(-C$4*C$5*$A409))))/C$5)-($A409/(C$5*C$3))</f>
        <v>0.2771093710671455</v>
      </c>
      <c r="D409" s="24">
        <f t="array" ref="D409">((1-(D$6*(EXP(-D$4*D$5*$A409))))/D$5)-($A409/(D$5*D$3))</f>
        <v>0.25596072297212891</v>
      </c>
      <c r="E409" s="24">
        <f t="array" ref="E409">((1-(E$6*(EXP(-E$4*E$5*$A409))))/E$5)-($A409/(E$5*E$3))</f>
        <v>0.19015874131160704</v>
      </c>
      <c r="F409" s="24">
        <f t="array" ref="F409">((1-(F$6*(EXP(-F$4*F$5*$A409))))/F$5)-($A409/(F$5*F$3))</f>
        <v>8.7178385016433491E-2</v>
      </c>
      <c r="H409" s="23">
        <f t="shared" si="12"/>
        <v>2.6053050461411096</v>
      </c>
    </row>
    <row r="410" spans="1:8" x14ac:dyDescent="0.25">
      <c r="A410" s="4">
        <v>404</v>
      </c>
      <c r="B410" s="24">
        <f t="array" ref="B410">((1-(B$6*(EXP(-B$4*B$5*$A410))))/B$5)-($A410/(B$5*B$3))</f>
        <v>0.297943749981882</v>
      </c>
      <c r="C410" s="24">
        <f t="array" ref="C410">((1-(C$6*(EXP(-C$4*C$5*$A410))))/C$5)-($A410/(C$5*C$3))</f>
        <v>0.27550997594704463</v>
      </c>
      <c r="D410" s="24">
        <f t="array" ref="D410">((1-(D$6*(EXP(-D$4*D$5*$A410))))/D$5)-($A410/(D$5*D$3))</f>
        <v>0.25423536565231486</v>
      </c>
      <c r="E410" s="24">
        <f t="array" ref="E410">((1-(E$6*(EXP(-E$4*E$5*$A410))))/E$5)-($A410/(E$5*E$3))</f>
        <v>0.18621218606700451</v>
      </c>
      <c r="F410" s="24">
        <f t="array" ref="F410">((1-(F$6*(EXP(-F$4*F$5*$A410))))/F$5)-($A410/(F$5*F$3))</f>
        <v>8.5502586603907416E-2</v>
      </c>
      <c r="H410" s="23">
        <f t="shared" si="12"/>
        <v>2.6063813651106051</v>
      </c>
    </row>
    <row r="411" spans="1:8" x14ac:dyDescent="0.25">
      <c r="A411" s="4">
        <v>405</v>
      </c>
      <c r="B411" s="24">
        <f t="array" ref="B411">((1-(B$6*(EXP(-B$4*B$5*$A411))))/B$5)-($A411/(B$5*B$3))</f>
        <v>0.29586083554862119</v>
      </c>
      <c r="C411" s="24">
        <f t="array" ref="C411">((1-(C$6*(EXP(-C$4*C$5*$A411))))/C$5)-($A411/(C$5*C$3))</f>
        <v>0.27391058082694375</v>
      </c>
      <c r="D411" s="24">
        <f t="array" ref="D411">((1-(D$6*(EXP(-D$4*D$5*$A411))))/D$5)-($A411/(D$5*D$3))</f>
        <v>0.25251000833250081</v>
      </c>
      <c r="E411" s="24">
        <f t="array" ref="E411">((1-(E$6*(EXP(-E$4*E$5*$A411))))/E$5)-($A411/(E$5*E$3))</f>
        <v>0.18226563082240199</v>
      </c>
      <c r="F411" s="24">
        <f t="array" ref="F411">((1-(F$6*(EXP(-F$4*F$5*$A411))))/F$5)-($A411/(F$5*F$3))</f>
        <v>8.382678819138123E-2</v>
      </c>
      <c r="H411" s="23">
        <f t="shared" si="12"/>
        <v>2.6074550232146687</v>
      </c>
    </row>
    <row r="412" spans="1:8" x14ac:dyDescent="0.25">
      <c r="A412" s="4">
        <v>406</v>
      </c>
      <c r="B412" s="24">
        <f t="array" ref="B412">((1-(B$6*(EXP(-B$4*B$5*$A412))))/B$5)-($A412/(B$5*B$3))</f>
        <v>0.29377792111536039</v>
      </c>
      <c r="C412" s="24">
        <f t="array" ref="C412">((1-(C$6*(EXP(-C$4*C$5*$A412))))/C$5)-($A412/(C$5*C$3))</f>
        <v>0.27231118570684287</v>
      </c>
      <c r="D412" s="24">
        <f t="array" ref="D412">((1-(D$6*(EXP(-D$4*D$5*$A412))))/D$5)-($A412/(D$5*D$3))</f>
        <v>0.25078465101268677</v>
      </c>
      <c r="E412" s="24">
        <f t="array" ref="E412">((1-(E$6*(EXP(-E$4*E$5*$A412))))/E$5)-($A412/(E$5*E$3))</f>
        <v>0.17831907557779969</v>
      </c>
      <c r="F412" s="24">
        <f t="array" ref="F412">((1-(F$6*(EXP(-F$4*F$5*$A412))))/F$5)-($A412/(F$5*F$3))</f>
        <v>8.2150989778855155E-2</v>
      </c>
      <c r="H412" s="23">
        <f t="shared" si="12"/>
        <v>2.6085260335771943</v>
      </c>
    </row>
    <row r="413" spans="1:8" x14ac:dyDescent="0.25">
      <c r="A413" s="4">
        <v>407</v>
      </c>
      <c r="B413" s="24">
        <f t="array" ref="B413">((1-(B$6*(EXP(-B$4*B$5*$A413))))/B$5)-($A413/(B$5*B$3))</f>
        <v>0.29169500668209969</v>
      </c>
      <c r="C413" s="24">
        <f t="array" ref="C413">((1-(C$6*(EXP(-C$4*C$5*$A413))))/C$5)-($A413/(C$5*C$3))</f>
        <v>0.270711790586742</v>
      </c>
      <c r="D413" s="24">
        <f t="array" ref="D413">((1-(D$6*(EXP(-D$4*D$5*$A413))))/D$5)-($A413/(D$5*D$3))</f>
        <v>0.24905929369287272</v>
      </c>
      <c r="E413" s="24">
        <f t="array" ref="E413">((1-(E$6*(EXP(-E$4*E$5*$A413))))/E$5)-($A413/(E$5*E$3))</f>
        <v>0.17437252033319717</v>
      </c>
      <c r="F413" s="24">
        <f t="array" ref="F413">((1-(F$6*(EXP(-F$4*F$5*$A413))))/F$5)-($A413/(F$5*F$3))</f>
        <v>8.047519136632908E-2</v>
      </c>
      <c r="H413" s="23">
        <f t="shared" si="12"/>
        <v>2.6095944092252199</v>
      </c>
    </row>
    <row r="414" spans="1:8" x14ac:dyDescent="0.25">
      <c r="A414" s="4">
        <v>408</v>
      </c>
      <c r="B414" s="24">
        <f t="array" ref="B414">((1-(B$6*(EXP(-B$4*B$5*$A414))))/B$5)-($A414/(B$5*B$3))</f>
        <v>0.28961209224883888</v>
      </c>
      <c r="C414" s="24">
        <f t="array" ref="C414">((1-(C$6*(EXP(-C$4*C$5*$A414))))/C$5)-($A414/(C$5*C$3))</f>
        <v>0.26911239546664112</v>
      </c>
      <c r="D414" s="24">
        <f t="array" ref="D414">((1-(D$6*(EXP(-D$4*D$5*$A414))))/D$5)-($A414/(D$5*D$3))</f>
        <v>0.24733393637305867</v>
      </c>
      <c r="E414" s="24">
        <f t="array" ref="E414">((1-(E$6*(EXP(-E$4*E$5*$A414))))/E$5)-($A414/(E$5*E$3))</f>
        <v>0.17042596508859464</v>
      </c>
      <c r="F414" s="24">
        <f t="array" ref="F414">((1-(F$6*(EXP(-F$4*F$5*$A414))))/F$5)-($A414/(F$5*F$3))</f>
        <v>7.8799392953802894E-2</v>
      </c>
      <c r="H414" s="23">
        <f t="shared" si="12"/>
        <v>2.61066016308988</v>
      </c>
    </row>
    <row r="415" spans="1:8" x14ac:dyDescent="0.25">
      <c r="A415" s="4">
        <v>409</v>
      </c>
      <c r="B415" s="24">
        <f t="array" ref="B415">((1-(B$6*(EXP(-B$4*B$5*$A415))))/B$5)-($A415/(B$5*B$3))</f>
        <v>0.28752917781557807</v>
      </c>
      <c r="C415" s="24">
        <f t="array" ref="C415">((1-(C$6*(EXP(-C$4*C$5*$A415))))/C$5)-($A415/(C$5*C$3))</f>
        <v>0.26751300034654024</v>
      </c>
      <c r="D415" s="24">
        <f t="array" ref="D415">((1-(D$6*(EXP(-D$4*D$5*$A415))))/D$5)-($A415/(D$5*D$3))</f>
        <v>0.24560857905324462</v>
      </c>
      <c r="E415" s="24">
        <f t="array" ref="E415">((1-(E$6*(EXP(-E$4*E$5*$A415))))/E$5)-($A415/(E$5*E$3))</f>
        <v>0.16647940984399234</v>
      </c>
      <c r="F415" s="24">
        <f t="array" ref="F415">((1-(F$6*(EXP(-F$4*F$5*$A415))))/F$5)-($A415/(F$5*F$3))</f>
        <v>7.7123594541276819E-2</v>
      </c>
      <c r="H415" s="23">
        <f t="shared" si="12"/>
        <v>2.6117233080073419</v>
      </c>
    </row>
    <row r="416" spans="1:8" x14ac:dyDescent="0.25">
      <c r="A416" s="4">
        <v>410</v>
      </c>
      <c r="B416" s="24">
        <f t="array" ref="B416">((1-(B$6*(EXP(-B$4*B$5*$A416))))/B$5)-($A416/(B$5*B$3))</f>
        <v>0.28544626338231738</v>
      </c>
      <c r="C416" s="24">
        <f t="array" ref="C416">((1-(C$6*(EXP(-C$4*C$5*$A416))))/C$5)-($A416/(C$5*C$3))</f>
        <v>0.26591360522643936</v>
      </c>
      <c r="D416" s="24">
        <f t="array" ref="D416">((1-(D$6*(EXP(-D$4*D$5*$A416))))/D$5)-($A416/(D$5*D$3))</f>
        <v>0.24388322173343069</v>
      </c>
      <c r="E416" s="24">
        <f t="array" ref="E416">((1-(E$6*(EXP(-E$4*E$5*$A416))))/E$5)-($A416/(E$5*E$3))</f>
        <v>0.16253285459938982</v>
      </c>
      <c r="F416" s="24">
        <f t="array" ref="F416">((1-(F$6*(EXP(-F$4*F$5*$A416))))/F$5)-($A416/(F$5*F$3))</f>
        <v>7.5447796128750744E-2</v>
      </c>
      <c r="H416" s="23">
        <f t="shared" si="12"/>
        <v>2.6127838567197355</v>
      </c>
    </row>
    <row r="417" spans="1:8" x14ac:dyDescent="0.25">
      <c r="A417" s="4">
        <v>411</v>
      </c>
      <c r="B417" s="24">
        <f t="array" ref="B417">((1-(B$6*(EXP(-B$4*B$5*$A417))))/B$5)-($A417/(B$5*B$3))</f>
        <v>0.28336334894905657</v>
      </c>
      <c r="C417" s="24">
        <f t="array" ref="C417">((1-(C$6*(EXP(-C$4*C$5*$A417))))/C$5)-($A417/(C$5*C$3))</f>
        <v>0.26431421010633849</v>
      </c>
      <c r="D417" s="24">
        <f t="array" ref="D417">((1-(D$6*(EXP(-D$4*D$5*$A417))))/D$5)-($A417/(D$5*D$3))</f>
        <v>0.24215786441361664</v>
      </c>
      <c r="E417" s="24">
        <f t="array" ref="E417">((1-(E$6*(EXP(-E$4*E$5*$A417))))/E$5)-($A417/(E$5*E$3))</f>
        <v>0.1585862993547873</v>
      </c>
      <c r="F417" s="24">
        <f t="array" ref="F417">((1-(F$6*(EXP(-F$4*F$5*$A417))))/F$5)-($A417/(F$5*F$3))</f>
        <v>7.3771997716224558E-2</v>
      </c>
      <c r="H417" s="23">
        <f t="shared" si="12"/>
        <v>2.6138418218760693</v>
      </c>
    </row>
    <row r="418" spans="1:8" x14ac:dyDescent="0.25">
      <c r="A418" s="4">
        <v>412</v>
      </c>
      <c r="B418" s="24">
        <f t="array" ref="B418">((1-(B$6*(EXP(-B$4*B$5*$A418))))/B$5)-($A418/(B$5*B$3))</f>
        <v>0.28128043451579576</v>
      </c>
      <c r="C418" s="24">
        <f t="array" ref="C418">((1-(C$6*(EXP(-C$4*C$5*$A418))))/C$5)-($A418/(C$5*C$3))</f>
        <v>0.26271481498623761</v>
      </c>
      <c r="D418" s="24">
        <f t="array" ref="D418">((1-(D$6*(EXP(-D$4*D$5*$A418))))/D$5)-($A418/(D$5*D$3))</f>
        <v>0.24043250709380259</v>
      </c>
      <c r="E418" s="24">
        <f t="array" ref="E418">((1-(E$6*(EXP(-E$4*E$5*$A418))))/E$5)-($A418/(E$5*E$3))</f>
        <v>0.154639744110185</v>
      </c>
      <c r="F418" s="24">
        <f t="array" ref="F418">((1-(F$6*(EXP(-F$4*F$5*$A418))))/F$5)-($A418/(F$5*F$3))</f>
        <v>7.2096199303698483E-2</v>
      </c>
      <c r="H418" s="23">
        <f t="shared" si="12"/>
        <v>2.6148972160331345</v>
      </c>
    </row>
    <row r="419" spans="1:8" x14ac:dyDescent="0.25">
      <c r="A419" s="4">
        <v>413</v>
      </c>
      <c r="B419" s="24">
        <f t="array" ref="B419">((1-(B$6*(EXP(-B$4*B$5*$A419))))/B$5)-($A419/(B$5*B$3))</f>
        <v>0.27919752008253507</v>
      </c>
      <c r="C419" s="24">
        <f t="array" ref="C419">((1-(C$6*(EXP(-C$4*C$5*$A419))))/C$5)-($A419/(C$5*C$3))</f>
        <v>0.26111541986613673</v>
      </c>
      <c r="D419" s="24">
        <f t="array" ref="D419">((1-(D$6*(EXP(-D$4*D$5*$A419))))/D$5)-($A419/(D$5*D$3))</f>
        <v>0.23870714977398855</v>
      </c>
      <c r="E419" s="24">
        <f t="array" ref="E419">((1-(E$6*(EXP(-E$4*E$5*$A419))))/E$5)-($A419/(E$5*E$3))</f>
        <v>0.15069318886558247</v>
      </c>
      <c r="F419" s="24">
        <f t="array" ref="F419">((1-(F$6*(EXP(-F$4*F$5*$A419))))/F$5)-($A419/(F$5*F$3))</f>
        <v>7.0420400891172408E-2</v>
      </c>
      <c r="H419" s="23">
        <f t="shared" si="12"/>
        <v>2.6159500516564012</v>
      </c>
    </row>
    <row r="420" spans="1:8" x14ac:dyDescent="0.25">
      <c r="A420" s="4">
        <v>414</v>
      </c>
      <c r="B420" s="24">
        <f t="array" ref="B420">((1-(B$6*(EXP(-B$4*B$5*$A420))))/B$5)-($A420/(B$5*B$3))</f>
        <v>0.27711460564927426</v>
      </c>
      <c r="C420" s="24">
        <f t="array" ref="C420">((1-(C$6*(EXP(-C$4*C$5*$A420))))/C$5)-($A420/(C$5*C$3))</f>
        <v>0.25951602474603586</v>
      </c>
      <c r="D420" s="24">
        <f t="array" ref="D420">((1-(D$6*(EXP(-D$4*D$5*$A420))))/D$5)-($A420/(D$5*D$3))</f>
        <v>0.2369817924541745</v>
      </c>
      <c r="E420" s="24">
        <f t="array" ref="E420">((1-(E$6*(EXP(-E$4*E$5*$A420))))/E$5)-($A420/(E$5*E$3))</f>
        <v>0.14674663362098017</v>
      </c>
      <c r="F420" s="24">
        <f t="array" ref="F420">((1-(F$6*(EXP(-F$4*F$5*$A420))))/F$5)-($A420/(F$5*F$3))</f>
        <v>6.8744602478646222E-2</v>
      </c>
      <c r="H420" s="23">
        <f t="shared" si="12"/>
        <v>2.6170003411208991</v>
      </c>
    </row>
    <row r="421" spans="1:8" x14ac:dyDescent="0.25">
      <c r="A421" s="4">
        <v>415</v>
      </c>
      <c r="B421" s="24">
        <f t="array" ref="B421">((1-(B$6*(EXP(-B$4*B$5*$A421))))/B$5)-($A421/(B$5*B$3))</f>
        <v>0.27503169121601345</v>
      </c>
      <c r="C421" s="24">
        <f t="array" ref="C421">((1-(C$6*(EXP(-C$4*C$5*$A421))))/C$5)-($A421/(C$5*C$3))</f>
        <v>0.25791662962593498</v>
      </c>
      <c r="D421" s="24">
        <f t="array" ref="D421">((1-(D$6*(EXP(-D$4*D$5*$A421))))/D$5)-($A421/(D$5*D$3))</f>
        <v>0.23525643513436045</v>
      </c>
      <c r="E421" s="24">
        <f t="array" ref="E421">((1-(E$6*(EXP(-E$4*E$5*$A421))))/E$5)-($A421/(E$5*E$3))</f>
        <v>0.14280007837637765</v>
      </c>
      <c r="F421" s="24">
        <f t="array" ref="F421">((1-(F$6*(EXP(-F$4*F$5*$A421))))/F$5)-($A421/(F$5*F$3))</f>
        <v>6.7068804066120147E-2</v>
      </c>
      <c r="H421" s="23">
        <f t="shared" si="12"/>
        <v>2.6180480967120925</v>
      </c>
    </row>
    <row r="422" spans="1:8" x14ac:dyDescent="0.25">
      <c r="A422" s="4">
        <v>416</v>
      </c>
      <c r="B422" s="24">
        <f t="array" ref="B422">((1-(B$6*(EXP(-B$4*B$5*$A422))))/B$5)-($A422/(B$5*B$3))</f>
        <v>0.27294877678275276</v>
      </c>
      <c r="C422" s="24">
        <f t="array" ref="C422">((1-(C$6*(EXP(-C$4*C$5*$A422))))/C$5)-($A422/(C$5*C$3))</f>
        <v>0.2563172345058341</v>
      </c>
      <c r="D422" s="24">
        <f t="array" ref="D422">((1-(D$6*(EXP(-D$4*D$5*$A422))))/D$5)-($A422/(D$5*D$3))</f>
        <v>0.23353107781454641</v>
      </c>
      <c r="E422" s="24">
        <f t="array" ref="E422">((1-(E$6*(EXP(-E$4*E$5*$A422))))/E$5)-($A422/(E$5*E$3))</f>
        <v>0.13885352313177513</v>
      </c>
      <c r="F422" s="24">
        <f t="array" ref="F422">((1-(F$6*(EXP(-F$4*F$5*$A422))))/F$5)-($A422/(F$5*F$3))</f>
        <v>6.5393005653594072E-2</v>
      </c>
      <c r="H422" s="23">
        <f t="shared" si="12"/>
        <v>2.6190933306267428</v>
      </c>
    </row>
    <row r="423" spans="1:8" x14ac:dyDescent="0.25">
      <c r="A423" s="4">
        <v>417</v>
      </c>
      <c r="B423" s="24">
        <f t="array" ref="B423">((1-(B$6*(EXP(-B$4*B$5*$A423))))/B$5)-($A423/(B$5*B$3))</f>
        <v>0.27086586234949195</v>
      </c>
      <c r="C423" s="24">
        <f t="array" ref="C423">((1-(C$6*(EXP(-C$4*C$5*$A423))))/C$5)-($A423/(C$5*C$3))</f>
        <v>0.25471783938573322</v>
      </c>
      <c r="D423" s="24">
        <f t="array" ref="D423">((1-(D$6*(EXP(-D$4*D$5*$A423))))/D$5)-($A423/(D$5*D$3))</f>
        <v>0.23180572049473247</v>
      </c>
      <c r="E423" s="24">
        <f t="array" ref="E423">((1-(E$6*(EXP(-E$4*E$5*$A423))))/E$5)-($A423/(E$5*E$3))</f>
        <v>0.13490696788717282</v>
      </c>
      <c r="F423" s="24">
        <f t="array" ref="F423">((1-(F$6*(EXP(-F$4*F$5*$A423))))/F$5)-($A423/(F$5*F$3))</f>
        <v>6.3717207241067886E-2</v>
      </c>
      <c r="H423" s="23">
        <f t="shared" si="12"/>
        <v>2.6201360549737576</v>
      </c>
    </row>
    <row r="424" spans="1:8" x14ac:dyDescent="0.25">
      <c r="A424" s="4">
        <v>418</v>
      </c>
      <c r="B424" s="24">
        <f t="array" ref="B424">((1-(B$6*(EXP(-B$4*B$5*$A424))))/B$5)-($A424/(B$5*B$3))</f>
        <v>0.26878294791623114</v>
      </c>
      <c r="C424" s="24">
        <f t="array" ref="C424">((1-(C$6*(EXP(-C$4*C$5*$A424))))/C$5)-($A424/(C$5*C$3))</f>
        <v>0.25311844426563235</v>
      </c>
      <c r="D424" s="24">
        <f t="array" ref="D424">((1-(D$6*(EXP(-D$4*D$5*$A424))))/D$5)-($A424/(D$5*D$3))</f>
        <v>0.23008036317491842</v>
      </c>
      <c r="E424" s="24">
        <f t="array" ref="E424">((1-(E$6*(EXP(-E$4*E$5*$A424))))/E$5)-($A424/(E$5*E$3))</f>
        <v>0.1309604126425703</v>
      </c>
      <c r="F424" s="24">
        <f t="array" ref="F424">((1-(F$6*(EXP(-F$4*F$5*$A424))))/F$5)-($A424/(F$5*F$3))</f>
        <v>6.2041408828541811E-2</v>
      </c>
      <c r="H424" s="23">
        <f t="shared" si="12"/>
        <v>2.621176281775035</v>
      </c>
    </row>
    <row r="425" spans="1:8" x14ac:dyDescent="0.25">
      <c r="A425" s="4">
        <v>419</v>
      </c>
      <c r="B425" s="24">
        <f t="array" ref="B425">((1-(B$6*(EXP(-B$4*B$5*$A425))))/B$5)-($A425/(B$5*B$3))</f>
        <v>0.26670003348297044</v>
      </c>
      <c r="C425" s="24">
        <f t="array" ref="C425">((1-(C$6*(EXP(-C$4*C$5*$A425))))/C$5)-($A425/(C$5*C$3))</f>
        <v>0.25151904914553147</v>
      </c>
      <c r="D425" s="24">
        <f t="array" ref="D425">((1-(D$6*(EXP(-D$4*D$5*$A425))))/D$5)-($A425/(D$5*D$3))</f>
        <v>0.22835500585510438</v>
      </c>
      <c r="E425" s="24">
        <f t="array" ref="E425">((1-(E$6*(EXP(-E$4*E$5*$A425))))/E$5)-($A425/(E$5*E$3))</f>
        <v>0.12701385739796778</v>
      </c>
      <c r="F425" s="24">
        <f t="array" ref="F425">((1-(F$6*(EXP(-F$4*F$5*$A425))))/F$5)-($A425/(F$5*F$3))</f>
        <v>6.0365610416015736E-2</v>
      </c>
      <c r="H425" s="23">
        <f t="shared" si="12"/>
        <v>2.6222140229662951</v>
      </c>
    </row>
    <row r="426" spans="1:8" x14ac:dyDescent="0.25">
      <c r="A426" s="4">
        <v>420</v>
      </c>
      <c r="B426" s="24">
        <f t="array" ref="B426">((1-(B$6*(EXP(-B$4*B$5*$A426))))/B$5)-($A426/(B$5*B$3))</f>
        <v>0.26461711904970964</v>
      </c>
      <c r="C426" s="24">
        <f t="array" ref="C426">((1-(C$6*(EXP(-C$4*C$5*$A426))))/C$5)-($A426/(C$5*C$3))</f>
        <v>0.24991965402543048</v>
      </c>
      <c r="D426" s="24">
        <f t="array" ref="D426">((1-(D$6*(EXP(-D$4*D$5*$A426))))/D$5)-($A426/(D$5*D$3))</f>
        <v>0.22662964853529033</v>
      </c>
      <c r="E426" s="24">
        <f t="array" ref="E426">((1-(E$6*(EXP(-E$4*E$5*$A426))))/E$5)-($A426/(E$5*E$3))</f>
        <v>0.12306730215336548</v>
      </c>
      <c r="F426" s="24">
        <f t="array" ref="F426">((1-(F$6*(EXP(-F$4*F$5*$A426))))/F$5)-($A426/(F$5*F$3))</f>
        <v>5.868981200348955E-2</v>
      </c>
      <c r="H426" s="23">
        <f t="shared" si="12"/>
        <v>2.6232492903979003</v>
      </c>
    </row>
    <row r="427" spans="1:8" x14ac:dyDescent="0.25">
      <c r="A427" s="4">
        <v>421</v>
      </c>
      <c r="B427" s="24">
        <f t="array" ref="B427">((1-(B$6*(EXP(-B$4*B$5*$A427))))/B$5)-($A427/(B$5*B$3))</f>
        <v>0.26253420461644883</v>
      </c>
      <c r="C427" s="24">
        <f t="array" ref="C427">((1-(C$6*(EXP(-C$4*C$5*$A427))))/C$5)-($A427/(C$5*C$3))</f>
        <v>0.2483202589053296</v>
      </c>
      <c r="D427" s="24">
        <f t="array" ref="D427">((1-(D$6*(EXP(-D$4*D$5*$A427))))/D$5)-($A427/(D$5*D$3))</f>
        <v>0.22490429121547628</v>
      </c>
      <c r="E427" s="24">
        <f t="array" ref="E427">((1-(E$6*(EXP(-E$4*E$5*$A427))))/E$5)-($A427/(E$5*E$3))</f>
        <v>0.11912074690876295</v>
      </c>
      <c r="F427" s="24">
        <f t="array" ref="F427">((1-(F$6*(EXP(-F$4*F$5*$A427))))/F$5)-($A427/(F$5*F$3))</f>
        <v>5.7014013590963475E-2</v>
      </c>
      <c r="H427" s="23">
        <f t="shared" si="12"/>
        <v>2.6242820958356683</v>
      </c>
    </row>
    <row r="428" spans="1:8" x14ac:dyDescent="0.25">
      <c r="A428" s="4">
        <v>422</v>
      </c>
      <c r="B428" s="24">
        <f t="array" ref="B428">((1-(B$6*(EXP(-B$4*B$5*$A428))))/B$5)-($A428/(B$5*B$3))</f>
        <v>0.26045129018318813</v>
      </c>
      <c r="C428" s="24">
        <f t="array" ref="C428">((1-(C$6*(EXP(-C$4*C$5*$A428))))/C$5)-($A428/(C$5*C$3))</f>
        <v>0.24672086378522873</v>
      </c>
      <c r="D428" s="24">
        <f t="array" ref="D428">((1-(D$6*(EXP(-D$4*D$5*$A428))))/D$5)-($A428/(D$5*D$3))</f>
        <v>0.22317893389566223</v>
      </c>
      <c r="E428" s="24">
        <f t="array" ref="E428">((1-(E$6*(EXP(-E$4*E$5*$A428))))/E$5)-($A428/(E$5*E$3))</f>
        <v>0.11517419166416043</v>
      </c>
      <c r="F428" s="24">
        <f t="array" ref="F428">((1-(F$6*(EXP(-F$4*F$5*$A428))))/F$5)-($A428/(F$5*F$3))</f>
        <v>5.53382151784374E-2</v>
      </c>
      <c r="H428" s="23">
        <f t="shared" si="12"/>
        <v>2.6253124509616739</v>
      </c>
    </row>
    <row r="429" spans="1:8" x14ac:dyDescent="0.25">
      <c r="A429" s="4">
        <v>423</v>
      </c>
      <c r="B429" s="24">
        <f t="array" ref="B429">((1-(B$6*(EXP(-B$4*B$5*$A429))))/B$5)-($A429/(B$5*B$3))</f>
        <v>0.25836837574992733</v>
      </c>
      <c r="C429" s="24">
        <f t="array" ref="C429">((1-(C$6*(EXP(-C$4*C$5*$A429))))/C$5)-($A429/(C$5*C$3))</f>
        <v>0.24512146866512785</v>
      </c>
      <c r="D429" s="24">
        <f t="array" ref="D429">((1-(D$6*(EXP(-D$4*D$5*$A429))))/D$5)-($A429/(D$5*D$3))</f>
        <v>0.22145357657584819</v>
      </c>
      <c r="E429" s="24">
        <f t="array" ref="E429">((1-(E$6*(EXP(-E$4*E$5*$A429))))/E$5)-($A429/(E$5*E$3))</f>
        <v>0.11122763641955813</v>
      </c>
      <c r="F429" s="24">
        <f t="array" ref="F429">((1-(F$6*(EXP(-F$4*F$5*$A429))))/F$5)-($A429/(F$5*F$3))</f>
        <v>5.3662416765911214E-2</v>
      </c>
      <c r="H429" s="23">
        <f t="shared" si="12"/>
        <v>2.6263403673750423</v>
      </c>
    </row>
    <row r="430" spans="1:8" x14ac:dyDescent="0.25">
      <c r="A430" s="4">
        <v>424</v>
      </c>
      <c r="B430" s="24">
        <f t="array" ref="B430">((1-(B$6*(EXP(-B$4*B$5*$A430))))/B$5)-($A430/(B$5*B$3))</f>
        <v>0.25628546131666652</v>
      </c>
      <c r="C430" s="24">
        <f t="array" ref="C430">((1-(C$6*(EXP(-C$4*C$5*$A430))))/C$5)-($A430/(C$5*C$3))</f>
        <v>0.24352207354502697</v>
      </c>
      <c r="D430" s="24">
        <f t="array" ref="D430">((1-(D$6*(EXP(-D$4*D$5*$A430))))/D$5)-($A430/(D$5*D$3))</f>
        <v>0.21972821925603425</v>
      </c>
      <c r="E430" s="24">
        <f t="array" ref="E430">((1-(E$6*(EXP(-E$4*E$5*$A430))))/E$5)-($A430/(E$5*E$3))</f>
        <v>0.10728108117495561</v>
      </c>
      <c r="F430" s="24">
        <f t="array" ref="F430">((1-(F$6*(EXP(-F$4*F$5*$A430))))/F$5)-($A430/(F$5*F$3))</f>
        <v>5.1986618353385139E-2</v>
      </c>
      <c r="H430" s="23">
        <f t="shared" si="12"/>
        <v>2.6273658565927325</v>
      </c>
    </row>
    <row r="431" spans="1:8" x14ac:dyDescent="0.25">
      <c r="A431" s="4">
        <v>425</v>
      </c>
      <c r="B431" s="24">
        <f t="array" ref="B431">((1-(B$6*(EXP(-B$4*B$5*$A431))))/B$5)-($A431/(B$5*B$3))</f>
        <v>0.25420254688340582</v>
      </c>
      <c r="C431" s="24">
        <f t="array" ref="C431">((1-(C$6*(EXP(-C$4*C$5*$A431))))/C$5)-($A431/(C$5*C$3))</f>
        <v>0.2419226784249261</v>
      </c>
      <c r="D431" s="24">
        <f t="array" ref="D431">((1-(D$6*(EXP(-D$4*D$5*$A431))))/D$5)-($A431/(D$5*D$3))</f>
        <v>0.2180028619362202</v>
      </c>
      <c r="E431" s="24">
        <f t="array" ref="E431">((1-(E$6*(EXP(-E$4*E$5*$A431))))/E$5)-($A431/(E$5*E$3))</f>
        <v>0.10333452593035308</v>
      </c>
      <c r="F431" s="24">
        <f t="array" ref="F431">((1-(F$6*(EXP(-F$4*F$5*$A431))))/F$5)-($A431/(F$5*F$3))</f>
        <v>5.0310819940859064E-2</v>
      </c>
      <c r="H431" s="23">
        <f t="shared" si="12"/>
        <v>2.6283889300503116</v>
      </c>
    </row>
    <row r="432" spans="1:8" x14ac:dyDescent="0.25">
      <c r="A432" s="4">
        <v>426</v>
      </c>
      <c r="B432" s="24">
        <f t="array" ref="B432">((1-(B$6*(EXP(-B$4*B$5*$A432))))/B$5)-($A432/(B$5*B$3))</f>
        <v>0.25211963245014501</v>
      </c>
      <c r="C432" s="24">
        <f t="array" ref="C432">((1-(C$6*(EXP(-C$4*C$5*$A432))))/C$5)-($A432/(C$5*C$3))</f>
        <v>0.24032328330482522</v>
      </c>
      <c r="D432" s="24">
        <f t="array" ref="D432">((1-(D$6*(EXP(-D$4*D$5*$A432))))/D$5)-($A432/(D$5*D$3))</f>
        <v>0.21627750461640616</v>
      </c>
      <c r="E432" s="24">
        <f t="array" ref="E432">((1-(E$6*(EXP(-E$4*E$5*$A432))))/E$5)-($A432/(E$5*E$3))</f>
        <v>9.9387970685750782E-2</v>
      </c>
      <c r="F432" s="24">
        <f t="array" ref="F432">((1-(F$6*(EXP(-F$4*F$5*$A432))))/F$5)-($A432/(F$5*F$3))</f>
        <v>4.8635021528332878E-2</v>
      </c>
      <c r="H432" s="23">
        <f t="shared" si="12"/>
        <v>2.6294095991027189</v>
      </c>
    </row>
    <row r="433" spans="1:8" x14ac:dyDescent="0.25">
      <c r="A433" s="4">
        <v>427</v>
      </c>
      <c r="B433" s="24">
        <f t="array" ref="B433">((1-(B$6*(EXP(-B$4*B$5*$A433))))/B$5)-($A433/(B$5*B$3))</f>
        <v>0.25003671801688421</v>
      </c>
      <c r="C433" s="24">
        <f t="array" ref="C433">((1-(C$6*(EXP(-C$4*C$5*$A433))))/C$5)-($A433/(C$5*C$3))</f>
        <v>0.23872388818472434</v>
      </c>
      <c r="D433" s="24">
        <f t="array" ref="D433">((1-(D$6*(EXP(-D$4*D$5*$A433))))/D$5)-($A433/(D$5*D$3))</f>
        <v>0.21455214729659211</v>
      </c>
      <c r="E433" s="24">
        <f t="array" ref="E433">((1-(E$6*(EXP(-E$4*E$5*$A433))))/E$5)-($A433/(E$5*E$3))</f>
        <v>9.5441415441148258E-2</v>
      </c>
      <c r="F433" s="24">
        <f t="array" ref="F433">((1-(F$6*(EXP(-F$4*F$5*$A433))))/F$5)-($A433/(F$5*F$3))</f>
        <v>4.6959223115806803E-2</v>
      </c>
      <c r="H433" s="23">
        <f t="shared" si="12"/>
        <v>2.6304278750250241</v>
      </c>
    </row>
    <row r="434" spans="1:8" x14ac:dyDescent="0.25">
      <c r="A434" s="4">
        <v>428</v>
      </c>
      <c r="B434" s="24">
        <f t="array" ref="B434">((1-(B$6*(EXP(-B$4*B$5*$A434))))/B$5)-($A434/(B$5*B$3))</f>
        <v>0.24795380358362351</v>
      </c>
      <c r="C434" s="24">
        <f t="array" ref="C434">((1-(C$6*(EXP(-C$4*C$5*$A434))))/C$5)-($A434/(C$5*C$3))</f>
        <v>0.23712449306462346</v>
      </c>
      <c r="D434" s="24">
        <f t="array" ref="D434">((1-(D$6*(EXP(-D$4*D$5*$A434))))/D$5)-($A434/(D$5*D$3))</f>
        <v>0.21282678997677806</v>
      </c>
      <c r="E434" s="24">
        <f t="array" ref="E434">((1-(E$6*(EXP(-E$4*E$5*$A434))))/E$5)-($A434/(E$5*E$3))</f>
        <v>9.1494860196545735E-2</v>
      </c>
      <c r="F434" s="24">
        <f t="array" ref="F434">((1-(F$6*(EXP(-F$4*F$5*$A434))))/F$5)-($A434/(F$5*F$3))</f>
        <v>4.5283424703280728E-2</v>
      </c>
      <c r="H434" s="23">
        <f t="shared" si="12"/>
        <v>2.6314437690131722</v>
      </c>
    </row>
    <row r="435" spans="1:8" x14ac:dyDescent="0.25">
      <c r="A435" s="4">
        <v>429</v>
      </c>
      <c r="B435" s="24">
        <f t="array" ref="B435">((1-(B$6*(EXP(-B$4*B$5*$A435))))/B$5)-($A435/(B$5*B$3))</f>
        <v>0.2458708891503627</v>
      </c>
      <c r="C435" s="24">
        <f t="array" ref="C435">((1-(C$6*(EXP(-C$4*C$5*$A435))))/C$5)-($A435/(C$5*C$3))</f>
        <v>0.23552509794452259</v>
      </c>
      <c r="D435" s="24">
        <f t="array" ref="D435">((1-(D$6*(EXP(-D$4*D$5*$A435))))/D$5)-($A435/(D$5*D$3))</f>
        <v>0.21110143265696402</v>
      </c>
      <c r="E435" s="24">
        <f t="array" ref="E435">((1-(E$6*(EXP(-E$4*E$5*$A435))))/E$5)-($A435/(E$5*E$3))</f>
        <v>8.7548304951943434E-2</v>
      </c>
      <c r="F435" s="24">
        <f t="array" ref="F435">((1-(F$6*(EXP(-F$4*F$5*$A435))))/F$5)-($A435/(F$5*F$3))</f>
        <v>4.3607626290754542E-2</v>
      </c>
      <c r="H435" s="23">
        <f t="shared" si="12"/>
        <v>2.6324572921847245</v>
      </c>
    </row>
    <row r="436" spans="1:8" x14ac:dyDescent="0.25">
      <c r="A436" s="4">
        <v>430</v>
      </c>
      <c r="B436" s="24">
        <f t="array" ref="B436">((1-(B$6*(EXP(-B$4*B$5*$A436))))/B$5)-($A436/(B$5*B$3))</f>
        <v>0.2437879747171019</v>
      </c>
      <c r="C436" s="24">
        <f t="array" ref="C436">((1-(C$6*(EXP(-C$4*C$5*$A436))))/C$5)-($A436/(C$5*C$3))</f>
        <v>0.23392570282442171</v>
      </c>
      <c r="D436" s="24">
        <f t="array" ref="D436">((1-(D$6*(EXP(-D$4*D$5*$A436))))/D$5)-($A436/(D$5*D$3))</f>
        <v>0.20937607533714997</v>
      </c>
      <c r="E436" s="24">
        <f t="array" ref="E436">((1-(E$6*(EXP(-E$4*E$5*$A436))))/E$5)-($A436/(E$5*E$3))</f>
        <v>8.3601749707340911E-2</v>
      </c>
      <c r="F436" s="24">
        <f t="array" ref="F436">((1-(F$6*(EXP(-F$4*F$5*$A436))))/F$5)-($A436/(F$5*F$3))</f>
        <v>4.1931827878228467E-2</v>
      </c>
      <c r="H436" s="23">
        <f t="shared" si="12"/>
        <v>2.6334684555795866</v>
      </c>
    </row>
    <row r="437" spans="1:8" x14ac:dyDescent="0.25">
      <c r="A437" s="4">
        <v>431</v>
      </c>
      <c r="B437" s="24">
        <f t="array" ref="B437">((1-(B$6*(EXP(-B$4*B$5*$A437))))/B$5)-($A437/(B$5*B$3))</f>
        <v>0.2417050602838412</v>
      </c>
      <c r="C437" s="24">
        <f t="array" ref="C437">((1-(C$6*(EXP(-C$4*C$5*$A437))))/C$5)-($A437/(C$5*C$3))</f>
        <v>0.23232630770432083</v>
      </c>
      <c r="D437" s="24">
        <f t="array" ref="D437">((1-(D$6*(EXP(-D$4*D$5*$A437))))/D$5)-($A437/(D$5*D$3))</f>
        <v>0.20765071801733603</v>
      </c>
      <c r="E437" s="24">
        <f t="array" ref="E437">((1-(E$6*(EXP(-E$4*E$5*$A437))))/E$5)-($A437/(E$5*E$3))</f>
        <v>7.9655194462738388E-2</v>
      </c>
      <c r="F437" s="24">
        <f t="array" ref="F437">((1-(F$6*(EXP(-F$4*F$5*$A437))))/F$5)-($A437/(F$5*F$3))</f>
        <v>4.0256029465702392E-2</v>
      </c>
      <c r="H437" s="23">
        <f t="shared" si="12"/>
        <v>2.6344772701607315</v>
      </c>
    </row>
    <row r="438" spans="1:8" x14ac:dyDescent="0.25">
      <c r="A438" s="4">
        <v>432</v>
      </c>
      <c r="B438" s="24">
        <f t="array" ref="B438">((1-(B$6*(EXP(-B$4*B$5*$A438))))/B$5)-($A438/(B$5*B$3))</f>
        <v>0.23962214585058039</v>
      </c>
      <c r="C438" s="24">
        <f t="array" ref="C438">((1-(C$6*(EXP(-C$4*C$5*$A438))))/C$5)-($A438/(C$5*C$3))</f>
        <v>0.23072691258421996</v>
      </c>
      <c r="D438" s="24">
        <f t="array" ref="D438">((1-(D$6*(EXP(-D$4*D$5*$A438))))/D$5)-($A438/(D$5*D$3))</f>
        <v>0.20592536069752199</v>
      </c>
      <c r="E438" s="24">
        <f t="array" ref="E438">((1-(E$6*(EXP(-E$4*E$5*$A438))))/E$5)-($A438/(E$5*E$3))</f>
        <v>7.5708639218136087E-2</v>
      </c>
      <c r="F438" s="24">
        <f t="array" ref="F438">((1-(F$6*(EXP(-F$4*F$5*$A438))))/F$5)-($A438/(F$5*F$3))</f>
        <v>3.8580231053176206E-2</v>
      </c>
      <c r="H438" s="23">
        <f t="shared" si="12"/>
        <v>2.6354837468149119</v>
      </c>
    </row>
    <row r="439" spans="1:8" x14ac:dyDescent="0.25">
      <c r="A439" s="4">
        <v>433</v>
      </c>
      <c r="B439" s="24">
        <f t="array" ref="B439">((1-(B$6*(EXP(-B$4*B$5*$A439))))/B$5)-($A439/(B$5*B$3))</f>
        <v>0.23753923141731959</v>
      </c>
      <c r="C439" s="24">
        <f t="array" ref="C439">((1-(C$6*(EXP(-C$4*C$5*$A439))))/C$5)-($A439/(C$5*C$3))</f>
        <v>0.22912751746411908</v>
      </c>
      <c r="D439" s="24">
        <f t="array" ref="D439">((1-(D$6*(EXP(-D$4*D$5*$A439))))/D$5)-($A439/(D$5*D$3))</f>
        <v>0.20420000337770794</v>
      </c>
      <c r="E439" s="24">
        <f t="array" ref="E439">((1-(E$6*(EXP(-E$4*E$5*$A439))))/E$5)-($A439/(E$5*E$3))</f>
        <v>7.1762083973533564E-2</v>
      </c>
      <c r="F439" s="24">
        <f t="array" ref="F439">((1-(F$6*(EXP(-F$4*F$5*$A439))))/F$5)-($A439/(F$5*F$3))</f>
        <v>3.6904432640650131E-2</v>
      </c>
      <c r="H439" s="23">
        <f t="shared" si="12"/>
        <v>2.6364878963533656</v>
      </c>
    </row>
    <row r="440" spans="1:8" x14ac:dyDescent="0.25">
      <c r="A440" s="4">
        <v>434</v>
      </c>
      <c r="B440" s="24">
        <f t="array" ref="B440">((1-(B$6*(EXP(-B$4*B$5*$A440))))/B$5)-($A440/(B$5*B$3))</f>
        <v>0.23545631698405878</v>
      </c>
      <c r="C440" s="24">
        <f t="array" ref="C440">((1-(C$6*(EXP(-C$4*C$5*$A440))))/C$5)-($A440/(C$5*C$3))</f>
        <v>0.2275281223440182</v>
      </c>
      <c r="D440" s="24">
        <f t="array" ref="D440">((1-(D$6*(EXP(-D$4*D$5*$A440))))/D$5)-($A440/(D$5*D$3))</f>
        <v>0.20247464605789389</v>
      </c>
      <c r="E440" s="24">
        <f t="array" ref="E440">((1-(E$6*(EXP(-E$4*E$5*$A440))))/E$5)-($A440/(E$5*E$3))</f>
        <v>6.7815528728931262E-2</v>
      </c>
      <c r="F440" s="24">
        <f t="array" ref="F440">((1-(F$6*(EXP(-F$4*F$5*$A440))))/F$5)-($A440/(F$5*F$3))</f>
        <v>3.5228634228124056E-2</v>
      </c>
      <c r="H440" s="23">
        <f t="shared" si="12"/>
        <v>2.6374897295125108</v>
      </c>
    </row>
    <row r="441" spans="1:8" x14ac:dyDescent="0.25">
      <c r="A441" s="4">
        <v>435</v>
      </c>
      <c r="B441" s="24">
        <f t="array" ref="B441">((1-(B$6*(EXP(-B$4*B$5*$A441))))/B$5)-($A441/(B$5*B$3))</f>
        <v>0.23337340255079808</v>
      </c>
      <c r="C441" s="24">
        <f t="array" ref="C441">((1-(C$6*(EXP(-C$4*C$5*$A441))))/C$5)-($A441/(C$5*C$3))</f>
        <v>0.22592872722391732</v>
      </c>
      <c r="D441" s="24">
        <f t="array" ref="D441">((1-(D$6*(EXP(-D$4*D$5*$A441))))/D$5)-($A441/(D$5*D$3))</f>
        <v>0.20074928873807985</v>
      </c>
      <c r="E441" s="24">
        <f t="array" ref="E441">((1-(E$6*(EXP(-E$4*E$5*$A441))))/E$5)-($A441/(E$5*E$3))</f>
        <v>6.3868973484328739E-2</v>
      </c>
      <c r="F441" s="24">
        <f t="array" ref="F441">((1-(F$6*(EXP(-F$4*F$5*$A441))))/F$5)-($A441/(F$5*F$3))</f>
        <v>3.355283581559787E-2</v>
      </c>
      <c r="H441" s="23">
        <f t="shared" si="12"/>
        <v>2.6384892569546374</v>
      </c>
    </row>
    <row r="442" spans="1:8" x14ac:dyDescent="0.25">
      <c r="A442" s="4">
        <v>436</v>
      </c>
      <c r="B442" s="24">
        <f t="array" ref="B442">((1-(B$6*(EXP(-B$4*B$5*$A442))))/B$5)-($A442/(B$5*B$3))</f>
        <v>0.23129048811753727</v>
      </c>
      <c r="C442" s="24">
        <f t="array" ref="C442">((1-(C$6*(EXP(-C$4*C$5*$A442))))/C$5)-($A442/(C$5*C$3))</f>
        <v>0.22432933210381645</v>
      </c>
      <c r="D442" s="24">
        <f t="array" ref="D442">((1-(D$6*(EXP(-D$4*D$5*$A442))))/D$5)-($A442/(D$5*D$3))</f>
        <v>0.1990239314182658</v>
      </c>
      <c r="E442" s="24">
        <f t="array" ref="E442">((1-(E$6*(EXP(-E$4*E$5*$A442))))/E$5)-($A442/(E$5*E$3))</f>
        <v>5.9922418239726216E-2</v>
      </c>
      <c r="F442" s="24">
        <f t="array" ref="F442">((1-(F$6*(EXP(-F$4*F$5*$A442))))/F$5)-($A442/(F$5*F$3))</f>
        <v>3.1877037403071795E-2</v>
      </c>
      <c r="H442" s="23">
        <f t="shared" si="12"/>
        <v>2.6394864892685859</v>
      </c>
    </row>
    <row r="443" spans="1:8" x14ac:dyDescent="0.25">
      <c r="A443" s="4">
        <v>437</v>
      </c>
      <c r="B443" s="24">
        <f t="array" ref="B443">((1-(B$6*(EXP(-B$4*B$5*$A443))))/B$5)-($A443/(B$5*B$3))</f>
        <v>0.22920757368427647</v>
      </c>
      <c r="C443" s="24">
        <f t="array" ref="C443">((1-(C$6*(EXP(-C$4*C$5*$A443))))/C$5)-($A443/(C$5*C$3))</f>
        <v>0.22272993698371557</v>
      </c>
      <c r="D443" s="24">
        <f t="array" ref="D443">((1-(D$6*(EXP(-D$4*D$5*$A443))))/D$5)-($A443/(D$5*D$3))</f>
        <v>0.19729857409845175</v>
      </c>
      <c r="E443" s="24">
        <f t="array" ref="E443">((1-(E$6*(EXP(-E$4*E$5*$A443))))/E$5)-($A443/(E$5*E$3))</f>
        <v>5.5975862995123915E-2</v>
      </c>
      <c r="F443" s="24">
        <f t="array" ref="F443">((1-(F$6*(EXP(-F$4*F$5*$A443))))/F$5)-($A443/(F$5*F$3))</f>
        <v>3.020123899054572E-2</v>
      </c>
      <c r="H443" s="23">
        <f t="shared" si="12"/>
        <v>2.6404814369704219</v>
      </c>
    </row>
    <row r="444" spans="1:8" x14ac:dyDescent="0.25">
      <c r="A444" s="4">
        <v>438</v>
      </c>
      <c r="B444" s="24">
        <f t="array" ref="B444">((1-(B$6*(EXP(-B$4*B$5*$A444))))/B$5)-($A444/(B$5*B$3))</f>
        <v>0.22712465925101577</v>
      </c>
      <c r="C444" s="24">
        <f t="array" ref="C444">((1-(C$6*(EXP(-C$4*C$5*$A444))))/C$5)-($A444/(C$5*C$3))</f>
        <v>0.22113054186361469</v>
      </c>
      <c r="D444" s="24">
        <f t="array" ref="D444">((1-(D$6*(EXP(-D$4*D$5*$A444))))/D$5)-($A444/(D$5*D$3))</f>
        <v>0.19557321677863782</v>
      </c>
      <c r="E444" s="24">
        <f t="array" ref="E444">((1-(E$6*(EXP(-E$4*E$5*$A444))))/E$5)-($A444/(E$5*E$3))</f>
        <v>5.2029307750521392E-2</v>
      </c>
      <c r="F444" s="24">
        <f t="array" ref="F444">((1-(F$6*(EXP(-F$4*F$5*$A444))))/F$5)-($A444/(F$5*F$3))</f>
        <v>2.8525440578019534E-2</v>
      </c>
      <c r="H444" s="23">
        <f t="shared" si="12"/>
        <v>2.6414741105040997</v>
      </c>
    </row>
    <row r="445" spans="1:8" x14ac:dyDescent="0.25">
      <c r="A445" s="4">
        <v>439</v>
      </c>
      <c r="B445" s="24">
        <f t="array" ref="B445">((1-(B$6*(EXP(-B$4*B$5*$A445))))/B$5)-($A445/(B$5*B$3))</f>
        <v>0.22504174481775496</v>
      </c>
      <c r="C445" s="24">
        <f t="array" ref="C445">((1-(C$6*(EXP(-C$4*C$5*$A445))))/C$5)-($A445/(C$5*C$3))</f>
        <v>0.21953114674351382</v>
      </c>
      <c r="D445" s="24">
        <f t="array" ref="D445">((1-(D$6*(EXP(-D$4*D$5*$A445))))/D$5)-($A445/(D$5*D$3))</f>
        <v>0.19384785945882377</v>
      </c>
      <c r="E445" s="24">
        <f t="array" ref="E445">((1-(E$6*(EXP(-E$4*E$5*$A445))))/E$5)-($A445/(E$5*E$3))</f>
        <v>4.8082752505918869E-2</v>
      </c>
      <c r="F445" s="24">
        <f t="array" ref="F445">((1-(F$6*(EXP(-F$4*F$5*$A445))))/F$5)-($A445/(F$5*F$3))</f>
        <v>2.6849642165493459E-2</v>
      </c>
      <c r="H445" s="23">
        <f t="shared" si="12"/>
        <v>2.6424645202421213</v>
      </c>
    </row>
    <row r="446" spans="1:8" x14ac:dyDescent="0.25">
      <c r="A446" s="4">
        <v>440</v>
      </c>
      <c r="B446" s="24">
        <f t="array" ref="B446">((1-(B$6*(EXP(-B$4*B$5*$A446))))/B$5)-($A446/(B$5*B$3))</f>
        <v>0.22295883038449416</v>
      </c>
      <c r="C446" s="24">
        <f t="array" ref="C446">((1-(C$6*(EXP(-C$4*C$5*$A446))))/C$5)-($A446/(C$5*C$3))</f>
        <v>0.21793175162341294</v>
      </c>
      <c r="D446" s="24">
        <f t="array" ref="D446">((1-(D$6*(EXP(-D$4*D$5*$A446))))/D$5)-($A446/(D$5*D$3))</f>
        <v>0.19212250213900972</v>
      </c>
      <c r="E446" s="24">
        <f t="array" ref="E446">((1-(E$6*(EXP(-E$4*E$5*$A446))))/E$5)-($A446/(E$5*E$3))</f>
        <v>4.4136197261316568E-2</v>
      </c>
      <c r="F446" s="24">
        <f t="array" ref="F446">((1-(F$6*(EXP(-F$4*F$5*$A446))))/F$5)-($A446/(F$5*F$3))</f>
        <v>2.5173843752967384E-2</v>
      </c>
      <c r="H446" s="23">
        <f t="shared" si="12"/>
        <v>2.6434526764861874</v>
      </c>
    </row>
    <row r="447" spans="1:8" x14ac:dyDescent="0.25">
      <c r="A447" s="4">
        <v>441</v>
      </c>
      <c r="B447" s="24">
        <f t="array" ref="B447">((1-(B$6*(EXP(-B$4*B$5*$A447))))/B$5)-($A447/(B$5*B$3))</f>
        <v>0.22087591595123346</v>
      </c>
      <c r="C447" s="24">
        <f t="array" ref="C447">((1-(C$6*(EXP(-C$4*C$5*$A447))))/C$5)-($A447/(C$5*C$3))</f>
        <v>0.21633235650331206</v>
      </c>
      <c r="D447" s="24">
        <f t="array" ref="D447">((1-(D$6*(EXP(-D$4*D$5*$A447))))/D$5)-($A447/(D$5*D$3))</f>
        <v>0.19039714481919567</v>
      </c>
      <c r="E447" s="24">
        <f t="array" ref="E447">((1-(E$6*(EXP(-E$4*E$5*$A447))))/E$5)-($A447/(E$5*E$3))</f>
        <v>4.0189642016714044E-2</v>
      </c>
      <c r="F447" s="24">
        <f t="array" ref="F447">((1-(F$6*(EXP(-F$4*F$5*$A447))))/F$5)-($A447/(F$5*F$3))</f>
        <v>2.3498045340441198E-2</v>
      </c>
      <c r="H447" s="23">
        <f t="shared" si="12"/>
        <v>2.6444385894678386</v>
      </c>
    </row>
    <row r="448" spans="1:8" x14ac:dyDescent="0.25">
      <c r="A448" s="4">
        <v>442</v>
      </c>
      <c r="B448" s="24">
        <f t="array" ref="B448">((1-(B$6*(EXP(-B$4*B$5*$A448))))/B$5)-($A448/(B$5*B$3))</f>
        <v>0.21879300151797265</v>
      </c>
      <c r="C448" s="24">
        <f t="array" ref="C448">((1-(C$6*(EXP(-C$4*C$5*$A448))))/C$5)-($A448/(C$5*C$3))</f>
        <v>0.21473296138321118</v>
      </c>
      <c r="D448" s="24">
        <f t="array" ref="D448">((1-(D$6*(EXP(-D$4*D$5*$A448))))/D$5)-($A448/(D$5*D$3))</f>
        <v>0.18867178749938163</v>
      </c>
      <c r="E448" s="24">
        <f t="array" ref="E448">((1-(E$6*(EXP(-E$4*E$5*$A448))))/E$5)-($A448/(E$5*E$3))</f>
        <v>3.6243086772111521E-2</v>
      </c>
      <c r="F448" s="24">
        <f t="array" ref="F448">((1-(F$6*(EXP(-F$4*F$5*$A448))))/F$5)-($A448/(F$5*F$3))</f>
        <v>2.1822246927915123E-2</v>
      </c>
      <c r="H448" s="23">
        <f t="shared" si="12"/>
        <v>2.6454222693490919</v>
      </c>
    </row>
    <row r="449" spans="1:8" x14ac:dyDescent="0.25">
      <c r="A449" s="4">
        <v>443</v>
      </c>
      <c r="B449" s="24">
        <f t="array" ref="B449">((1-(B$6*(EXP(-B$4*B$5*$A449))))/B$5)-($A449/(B$5*B$3))</f>
        <v>0.21671008708471184</v>
      </c>
      <c r="C449" s="24">
        <f t="array" ref="C449">((1-(C$6*(EXP(-C$4*C$5*$A449))))/C$5)-($A449/(C$5*C$3))</f>
        <v>0.21313356626311031</v>
      </c>
      <c r="D449" s="24">
        <f t="array" ref="D449">((1-(D$6*(EXP(-D$4*D$5*$A449))))/D$5)-($A449/(D$5*D$3))</f>
        <v>0.18694643017956758</v>
      </c>
      <c r="E449" s="24">
        <f t="array" ref="E449">((1-(E$6*(EXP(-E$4*E$5*$A449))))/E$5)-($A449/(E$5*E$3))</f>
        <v>3.229653152750922E-2</v>
      </c>
      <c r="F449" s="24">
        <f t="array" ref="F449">((1-(F$6*(EXP(-F$4*F$5*$A449))))/F$5)-($A449/(F$5*F$3))</f>
        <v>2.0146448515389048E-2</v>
      </c>
      <c r="H449" s="23">
        <f t="shared" si="12"/>
        <v>2.6464037262230695</v>
      </c>
    </row>
    <row r="450" spans="1:8" x14ac:dyDescent="0.25">
      <c r="A450" s="4">
        <v>444</v>
      </c>
      <c r="B450" s="24">
        <f t="array" ref="B450">((1-(B$6*(EXP(-B$4*B$5*$A450))))/B$5)-($A450/(B$5*B$3))</f>
        <v>0.21462717265145115</v>
      </c>
      <c r="C450" s="24">
        <f t="array" ref="C450">((1-(C$6*(EXP(-C$4*C$5*$A450))))/C$5)-($A450/(C$5*C$3))</f>
        <v>0.21153417114300943</v>
      </c>
      <c r="D450" s="24">
        <f t="array" ref="D450">((1-(D$6*(EXP(-D$4*D$5*$A450))))/D$5)-($A450/(D$5*D$3))</f>
        <v>0.18522107285975353</v>
      </c>
      <c r="E450" s="24">
        <f t="array" ref="E450">((1-(E$6*(EXP(-E$4*E$5*$A450))))/E$5)-($A450/(E$5*E$3))</f>
        <v>2.8349976282906697E-2</v>
      </c>
      <c r="F450" s="24">
        <f t="array" ref="F450">((1-(F$6*(EXP(-F$4*F$5*$A450))))/F$5)-($A450/(F$5*F$3))</f>
        <v>1.8470650102862862E-2</v>
      </c>
      <c r="H450" s="23">
        <f t="shared" si="12"/>
        <v>2.6473829701146196</v>
      </c>
    </row>
    <row r="451" spans="1:8" x14ac:dyDescent="0.25">
      <c r="A451" s="4">
        <v>445</v>
      </c>
      <c r="B451" s="24">
        <f t="array" ref="B451">((1-(B$6*(EXP(-B$4*B$5*$A451))))/B$5)-($A451/(B$5*B$3))</f>
        <v>0.21254425821819034</v>
      </c>
      <c r="C451" s="24">
        <f t="array" ref="C451">((1-(C$6*(EXP(-C$4*C$5*$A451))))/C$5)-($A451/(C$5*C$3))</f>
        <v>0.20993477602290855</v>
      </c>
      <c r="D451" s="24">
        <f t="array" ref="D451">((1-(D$6*(EXP(-D$4*D$5*$A451))))/D$5)-($A451/(D$5*D$3))</f>
        <v>0.18349571553993949</v>
      </c>
      <c r="E451" s="24">
        <f t="array" ref="E451">((1-(E$6*(EXP(-E$4*E$5*$A451))))/E$5)-($A451/(E$5*E$3))</f>
        <v>2.4403421038304174E-2</v>
      </c>
      <c r="F451" s="24">
        <f t="array" ref="F451">((1-(F$6*(EXP(-F$4*F$5*$A451))))/F$5)-($A451/(F$5*F$3))</f>
        <v>1.6794851690336787E-2</v>
      </c>
      <c r="H451" s="23">
        <f t="shared" si="12"/>
        <v>2.6483600109809315</v>
      </c>
    </row>
    <row r="452" spans="1:8" x14ac:dyDescent="0.25">
      <c r="A452" s="4">
        <v>446</v>
      </c>
      <c r="B452" s="24">
        <f t="array" ref="B452">((1-(B$6*(EXP(-B$4*B$5*$A452))))/B$5)-($A452/(B$5*B$3))</f>
        <v>0.21046134378492953</v>
      </c>
      <c r="C452" s="24">
        <f t="array" ref="C452">((1-(C$6*(EXP(-C$4*C$5*$A452))))/C$5)-($A452/(C$5*C$3))</f>
        <v>0.20833538090280768</v>
      </c>
      <c r="D452" s="24">
        <f t="array" ref="D452">((1-(D$6*(EXP(-D$4*D$5*$A452))))/D$5)-($A452/(D$5*D$3))</f>
        <v>0.18177035822012555</v>
      </c>
      <c r="E452" s="24">
        <f t="array" ref="E452">((1-(E$6*(EXP(-E$4*E$5*$A452))))/E$5)-($A452/(E$5*E$3))</f>
        <v>2.0456865793701873E-2</v>
      </c>
      <c r="F452" s="24">
        <f t="array" ref="F452">((1-(F$6*(EXP(-F$4*F$5*$A452))))/F$5)-($A452/(F$5*F$3))</f>
        <v>1.5119053277810712E-2</v>
      </c>
      <c r="H452" s="23">
        <f t="shared" si="12"/>
        <v>2.6493348587121419</v>
      </c>
    </row>
    <row r="453" spans="1:8" x14ac:dyDescent="0.25">
      <c r="A453" s="4">
        <v>447</v>
      </c>
      <c r="B453" s="24">
        <f t="array" ref="B453">((1-(B$6*(EXP(-B$4*B$5*$A453))))/B$5)-($A453/(B$5*B$3))</f>
        <v>0.20837842935166884</v>
      </c>
      <c r="C453" s="24">
        <f t="array" ref="C453">((1-(C$6*(EXP(-C$4*C$5*$A453))))/C$5)-($A453/(C$5*C$3))</f>
        <v>0.2067359857827068</v>
      </c>
      <c r="D453" s="24">
        <f t="array" ref="D453">((1-(D$6*(EXP(-D$4*D$5*$A453))))/D$5)-($A453/(D$5*D$3))</f>
        <v>0.1800450009003115</v>
      </c>
      <c r="E453" s="24">
        <f t="array" ref="E453">((1-(E$6*(EXP(-E$4*E$5*$A453))))/E$5)-($A453/(E$5*E$3))</f>
        <v>1.651031054909935E-2</v>
      </c>
      <c r="F453" s="24">
        <f t="array" ref="F453">((1-(F$6*(EXP(-F$4*F$5*$A453))))/F$5)-($A453/(F$5*F$3))</f>
        <v>1.3443254865284526E-2</v>
      </c>
      <c r="H453" s="23">
        <f t="shared" si="12"/>
        <v>2.6503075231319366</v>
      </c>
    </row>
    <row r="454" spans="1:8" x14ac:dyDescent="0.25">
      <c r="A454" s="4">
        <v>448</v>
      </c>
      <c r="B454" s="24">
        <f t="array" ref="B454">((1-(B$6*(EXP(-B$4*B$5*$A454))))/B$5)-($A454/(B$5*B$3))</f>
        <v>0.20629551491840803</v>
      </c>
      <c r="C454" s="24">
        <f t="array" ref="C454">((1-(C$6*(EXP(-C$4*C$5*$A454))))/C$5)-($A454/(C$5*C$3))</f>
        <v>0.20513659066260592</v>
      </c>
      <c r="D454" s="24">
        <f t="array" ref="D454">((1-(D$6*(EXP(-D$4*D$5*$A454))))/D$5)-($A454/(D$5*D$3))</f>
        <v>0.17831964358049746</v>
      </c>
      <c r="E454" s="24">
        <f t="array" ref="E454">((1-(E$6*(EXP(-E$4*E$5*$A454))))/E$5)-($A454/(E$5*E$3))</f>
        <v>1.2563755304496826E-2</v>
      </c>
      <c r="F454" s="24">
        <f t="array" ref="F454">((1-(F$6*(EXP(-F$4*F$5*$A454))))/F$5)-($A454/(F$5*F$3))</f>
        <v>1.1767456452758451E-2</v>
      </c>
      <c r="H454" s="23">
        <f t="shared" si="12"/>
        <v>2.651278013998144</v>
      </c>
    </row>
    <row r="455" spans="1:8" x14ac:dyDescent="0.25">
      <c r="A455" s="4">
        <v>449</v>
      </c>
      <c r="B455" s="24">
        <f t="array" ref="B455">((1-(B$6*(EXP(-B$4*B$5*$A455))))/B$5)-($A455/(B$5*B$3))</f>
        <v>0.20421260048514722</v>
      </c>
      <c r="C455" s="24">
        <f t="array" ref="C455">((1-(C$6*(EXP(-C$4*C$5*$A455))))/C$5)-($A455/(C$5*C$3))</f>
        <v>0.20353719554250504</v>
      </c>
      <c r="D455" s="24">
        <f t="array" ref="D455">((1-(D$6*(EXP(-D$4*D$5*$A455))))/D$5)-($A455/(D$5*D$3))</f>
        <v>0.17659428626068341</v>
      </c>
      <c r="E455" s="24">
        <f t="array" ref="E455">((1-(E$6*(EXP(-E$4*E$5*$A455))))/E$5)-($A455/(E$5*E$3))</f>
        <v>8.6172000598945253E-3</v>
      </c>
      <c r="F455" s="24">
        <f t="array" ref="F455">((1-(F$6*(EXP(-F$4*F$5*$A455))))/F$5)-($A455/(F$5*F$3))</f>
        <v>1.0091658040232376E-2</v>
      </c>
      <c r="H455" s="23">
        <f t="shared" si="12"/>
        <v>2.6522463410033232</v>
      </c>
    </row>
    <row r="456" spans="1:8" x14ac:dyDescent="0.25">
      <c r="A456" s="4">
        <v>450</v>
      </c>
      <c r="B456" s="24">
        <f t="array" ref="B456">((1-(B$6*(EXP(-B$4*B$5*$A456))))/B$5)-($A456/(B$5*B$3))</f>
        <v>0.20212968605188653</v>
      </c>
      <c r="C456" s="24">
        <f t="array" ref="C456">((1-(C$6*(EXP(-C$4*C$5*$A456))))/C$5)-($A456/(C$5*C$3))</f>
        <v>0.20193780042240417</v>
      </c>
      <c r="D456" s="24">
        <f t="array" ref="D456">((1-(D$6*(EXP(-D$4*D$5*$A456))))/D$5)-($A456/(D$5*D$3))</f>
        <v>0.17486892894086936</v>
      </c>
      <c r="E456" s="24">
        <f t="array" ref="E456">((1-(E$6*(EXP(-E$4*E$5*$A456))))/E$5)-($A456/(E$5*E$3))</f>
        <v>4.6706448152920021E-3</v>
      </c>
      <c r="F456" s="24">
        <f t="array" ref="F456">((1-(F$6*(EXP(-F$4*F$5*$A456))))/F$5)-($A456/(F$5*F$3))</f>
        <v>8.4158596277061903E-3</v>
      </c>
      <c r="H456" s="23">
        <f t="shared" si="12"/>
        <v>2.6532125137753435</v>
      </c>
    </row>
    <row r="457" spans="1:8" x14ac:dyDescent="0.25">
      <c r="A457" s="4">
        <v>451</v>
      </c>
      <c r="B457" s="24">
        <f t="array" ref="B457">((1-(B$6*(EXP(-B$4*B$5*$A457))))/B$5)-($A457/(B$5*B$3))</f>
        <v>0.20004677161862572</v>
      </c>
      <c r="C457" s="24">
        <f t="array" ref="C457">((1-(C$6*(EXP(-C$4*C$5*$A457))))/C$5)-($A457/(C$5*C$3))</f>
        <v>0.20033840530230329</v>
      </c>
      <c r="D457" s="24">
        <f t="array" ref="D457">((1-(D$6*(EXP(-D$4*D$5*$A457))))/D$5)-($A457/(D$5*D$3))</f>
        <v>0.17314357162105531</v>
      </c>
      <c r="E457" s="24">
        <f t="array" ref="E457">((1-(E$6*(EXP(-E$4*E$5*$A457))))/E$5)-($A457/(E$5*E$3))</f>
        <v>7.2408957068947899E-4</v>
      </c>
      <c r="F457" s="24">
        <f t="array" ref="F457">((1-(F$6*(EXP(-F$4*F$5*$A457))))/F$5)-($A457/(F$5*F$3))</f>
        <v>6.7400612151801154E-3</v>
      </c>
      <c r="H457" s="23">
        <f t="shared" ref="H457:H518" si="13">LOG10(A457)</f>
        <v>2.6541765418779604</v>
      </c>
    </row>
    <row r="458" spans="1:8" x14ac:dyDescent="0.25">
      <c r="A458" s="4">
        <v>452</v>
      </c>
      <c r="B458" s="24">
        <f t="array" ref="B458">((1-(B$6*(EXP(-B$4*B$5*$A458))))/B$5)-($A458/(B$5*B$3))</f>
        <v>0.19796385718536491</v>
      </c>
      <c r="C458" s="24">
        <f t="array" ref="C458">((1-(C$6*(EXP(-C$4*C$5*$A458))))/C$5)-($A458/(C$5*C$3))</f>
        <v>0.19873901018220241</v>
      </c>
      <c r="D458" s="24">
        <f t="array" ref="D458">((1-(D$6*(EXP(-D$4*D$5*$A458))))/D$5)-($A458/(D$5*D$3))</f>
        <v>0.17141821430124127</v>
      </c>
      <c r="E458" s="24">
        <f t="array" ref="E458">((1-(E$6*(EXP(-E$4*E$5*$A458))))/E$5)-($A458/(E$5*E$3))</f>
        <v>-3.2224656739128221E-3</v>
      </c>
      <c r="F458" s="24">
        <f t="array" ref="F458">((1-(F$6*(EXP(-F$4*F$5*$A458))))/F$5)-($A458/(F$5*F$3))</f>
        <v>5.0642628026540404E-3</v>
      </c>
      <c r="H458" s="23">
        <f t="shared" si="13"/>
        <v>2.655138434811382</v>
      </c>
    </row>
    <row r="459" spans="1:8" x14ac:dyDescent="0.25">
      <c r="A459" s="4">
        <v>453</v>
      </c>
      <c r="B459" s="24">
        <f t="array" ref="B459">((1-(B$6*(EXP(-B$4*B$5*$A459))))/B$5)-($A459/(B$5*B$3))</f>
        <v>0.19588094275210421</v>
      </c>
      <c r="C459" s="24">
        <f t="array" ref="C459">((1-(C$6*(EXP(-C$4*C$5*$A459))))/C$5)-($A459/(C$5*C$3))</f>
        <v>0.19713961506210154</v>
      </c>
      <c r="D459" s="24">
        <f t="array" ref="D459">((1-(D$6*(EXP(-D$4*D$5*$A459))))/D$5)-($A459/(D$5*D$3))</f>
        <v>0.16969285698142733</v>
      </c>
      <c r="E459" s="24">
        <f t="array" ref="E459">((1-(E$6*(EXP(-E$4*E$5*$A459))))/E$5)-($A459/(E$5*E$3))</f>
        <v>-7.1690209185153453E-3</v>
      </c>
      <c r="F459" s="24">
        <f t="array" ref="F459">((1-(F$6*(EXP(-F$4*F$5*$A459))))/F$5)-($A459/(F$5*F$3))</f>
        <v>3.3884643901278544E-3</v>
      </c>
      <c r="H459" s="23">
        <f t="shared" si="13"/>
        <v>2.6560982020128319</v>
      </c>
    </row>
    <row r="460" spans="1:8" x14ac:dyDescent="0.25">
      <c r="A460" s="4">
        <v>454</v>
      </c>
      <c r="B460" s="24">
        <f t="array" ref="B460">((1-(B$6*(EXP(-B$4*B$5*$A460))))/B$5)-($A460/(B$5*B$3))</f>
        <v>0.19379802831884341</v>
      </c>
      <c r="C460" s="24">
        <f t="array" ref="C460">((1-(C$6*(EXP(-C$4*C$5*$A460))))/C$5)-($A460/(C$5*C$3))</f>
        <v>0.19554021994200066</v>
      </c>
      <c r="D460" s="24">
        <f t="array" ref="D460">((1-(D$6*(EXP(-D$4*D$5*$A460))))/D$5)-($A460/(D$5*D$3))</f>
        <v>0.16796749966161328</v>
      </c>
      <c r="E460" s="24">
        <f t="array" ref="E460">((1-(E$6*(EXP(-E$4*E$5*$A460))))/E$5)-($A460/(E$5*E$3))</f>
        <v>-1.1115576163117868E-2</v>
      </c>
      <c r="F460" s="24">
        <f t="array" ref="F460">((1-(F$6*(EXP(-F$4*F$5*$A460))))/F$5)-($A460/(F$5*F$3))</f>
        <v>1.7126659776017794E-3</v>
      </c>
      <c r="H460" s="23">
        <f t="shared" si="13"/>
        <v>2.6570558528571038</v>
      </c>
    </row>
    <row r="461" spans="1:8" x14ac:dyDescent="0.25">
      <c r="A461" s="4">
        <v>455</v>
      </c>
      <c r="B461" s="24">
        <f t="array" ref="B461">((1-(B$6*(EXP(-B$4*B$5*$A461))))/B$5)-($A461/(B$5*B$3))</f>
        <v>0.1917151138855826</v>
      </c>
      <c r="C461" s="24">
        <f t="array" ref="C461">((1-(C$6*(EXP(-C$4*C$5*$A461))))/C$5)-($A461/(C$5*C$3))</f>
        <v>0.19394082482189978</v>
      </c>
      <c r="D461" s="24">
        <f t="array" ref="D461">((1-(D$6*(EXP(-D$4*D$5*$A461))))/D$5)-($A461/(D$5*D$3))</f>
        <v>0.16624214234179924</v>
      </c>
      <c r="E461" s="24">
        <f t="array" ref="E461">((1-(E$6*(EXP(-E$4*E$5*$A461))))/E$5)-($A461/(E$5*E$3))</f>
        <v>-1.506213140772017E-2</v>
      </c>
      <c r="F461" s="24">
        <f t="array" ref="F461">((1-(F$6*(EXP(-F$4*F$5*$A461))))/F$5)-($A461/(F$5*F$3))</f>
        <v>3.6867565075704434E-5</v>
      </c>
      <c r="H461" s="23">
        <f t="shared" si="13"/>
        <v>2.6580113966571126</v>
      </c>
    </row>
    <row r="462" spans="1:8" x14ac:dyDescent="0.25">
      <c r="A462" s="4">
        <v>456</v>
      </c>
      <c r="B462" s="24">
        <f t="array" ref="B462">((1-(B$6*(EXP(-B$4*B$5*$A462))))/B$5)-($A462/(B$5*B$3))</f>
        <v>0.1896321994523219</v>
      </c>
      <c r="C462" s="24">
        <f t="array" ref="C462">((1-(C$6*(EXP(-C$4*C$5*$A462))))/C$5)-($A462/(C$5*C$3))</f>
        <v>0.1923414297017989</v>
      </c>
      <c r="D462" s="24">
        <f t="array" ref="D462">((1-(D$6*(EXP(-D$4*D$5*$A462))))/D$5)-($A462/(D$5*D$3))</f>
        <v>0.16451678502198519</v>
      </c>
      <c r="E462" s="24">
        <f t="array" ref="E462">((1-(E$6*(EXP(-E$4*E$5*$A462))))/E$5)-($A462/(E$5*E$3))</f>
        <v>-1.9008686652322693E-2</v>
      </c>
      <c r="F462" s="24">
        <f t="array" ref="F462">((1-(F$6*(EXP(-F$4*F$5*$A462))))/F$5)-($A462/(F$5*F$3))</f>
        <v>-1.6389308474504816E-3</v>
      </c>
      <c r="H462" s="23">
        <f t="shared" si="13"/>
        <v>2.6589648426644348</v>
      </c>
    </row>
    <row r="463" spans="1:8" x14ac:dyDescent="0.25">
      <c r="A463" s="4">
        <v>457</v>
      </c>
      <c r="B463" s="24">
        <f t="array" ref="B463">((1-(B$6*(EXP(-B$4*B$5*$A463))))/B$5)-($A463/(B$5*B$3))</f>
        <v>0.1875492850190611</v>
      </c>
      <c r="C463" s="24">
        <f t="array" ref="C463">((1-(C$6*(EXP(-C$4*C$5*$A463))))/C$5)-($A463/(C$5*C$3))</f>
        <v>0.19074203458169803</v>
      </c>
      <c r="D463" s="24">
        <f t="array" ref="D463">((1-(D$6*(EXP(-D$4*D$5*$A463))))/D$5)-($A463/(D$5*D$3))</f>
        <v>0.16279142770217114</v>
      </c>
      <c r="E463" s="24">
        <f t="array" ref="E463">((1-(E$6*(EXP(-E$4*E$5*$A463))))/E$5)-($A463/(E$5*E$3))</f>
        <v>-2.2955241896924994E-2</v>
      </c>
      <c r="F463" s="24">
        <f t="array" ref="F463">((1-(F$6*(EXP(-F$4*F$5*$A463))))/F$5)-($A463/(F$5*F$3))</f>
        <v>-3.3147292599765565E-3</v>
      </c>
      <c r="H463" s="23">
        <f t="shared" si="13"/>
        <v>2.6599162000698504</v>
      </c>
    </row>
    <row r="464" spans="1:8" x14ac:dyDescent="0.25">
      <c r="A464" s="4">
        <v>458</v>
      </c>
      <c r="B464" s="24">
        <f t="array" ref="B464">((1-(B$6*(EXP(-B$4*B$5*$A464))))/B$5)-($A464/(B$5*B$3))</f>
        <v>0.18546637058580029</v>
      </c>
      <c r="C464" s="24">
        <f t="array" ref="C464">((1-(C$6*(EXP(-C$4*C$5*$A464))))/C$5)-($A464/(C$5*C$3))</f>
        <v>0.18914263946159715</v>
      </c>
      <c r="D464" s="24">
        <f t="array" ref="D464">((1-(D$6*(EXP(-D$4*D$5*$A464))))/D$5)-($A464/(D$5*D$3))</f>
        <v>0.1610660703823571</v>
      </c>
      <c r="E464" s="24">
        <f t="array" ref="E464">((1-(E$6*(EXP(-E$4*E$5*$A464))))/E$5)-($A464/(E$5*E$3))</f>
        <v>-2.6901797141527517E-2</v>
      </c>
      <c r="F464" s="24">
        <f t="array" ref="F464">((1-(F$6*(EXP(-F$4*F$5*$A464))))/F$5)-($A464/(F$5*F$3))</f>
        <v>-4.9905276725027425E-3</v>
      </c>
      <c r="H464" s="23">
        <f t="shared" si="13"/>
        <v>2.6608654780038692</v>
      </c>
    </row>
    <row r="465" spans="1:8" x14ac:dyDescent="0.25">
      <c r="A465" s="4">
        <v>459</v>
      </c>
      <c r="B465" s="24">
        <f t="array" ref="B465">((1-(B$6*(EXP(-B$4*B$5*$A465))))/B$5)-($A465/(B$5*B$3))</f>
        <v>0.18338345615253959</v>
      </c>
      <c r="C465" s="24">
        <f t="array" ref="C465">((1-(C$6*(EXP(-C$4*C$5*$A465))))/C$5)-($A465/(C$5*C$3))</f>
        <v>0.18754324434149627</v>
      </c>
      <c r="D465" s="24">
        <f t="array" ref="D465">((1-(D$6*(EXP(-D$4*D$5*$A465))))/D$5)-($A465/(D$5*D$3))</f>
        <v>0.15934071306254305</v>
      </c>
      <c r="E465" s="24">
        <f t="array" ref="E465">((1-(E$6*(EXP(-E$4*E$5*$A465))))/E$5)-($A465/(E$5*E$3))</f>
        <v>-3.084835238613004E-2</v>
      </c>
      <c r="F465" s="24">
        <f t="array" ref="F465">((1-(F$6*(EXP(-F$4*F$5*$A465))))/F$5)-($A465/(F$5*F$3))</f>
        <v>-6.6663260850288175E-3</v>
      </c>
      <c r="H465" s="23">
        <f t="shared" si="13"/>
        <v>2.661812685537261</v>
      </c>
    </row>
    <row r="466" spans="1:8" x14ac:dyDescent="0.25">
      <c r="A466" s="4">
        <v>460</v>
      </c>
      <c r="B466" s="24">
        <f t="array" ref="B466">((1-(B$6*(EXP(-B$4*B$5*$A466))))/B$5)-($A466/(B$5*B$3))</f>
        <v>0.18130054171927878</v>
      </c>
      <c r="C466" s="24">
        <f t="array" ref="C466">((1-(C$6*(EXP(-C$4*C$5*$A466))))/C$5)-($A466/(C$5*C$3))</f>
        <v>0.1859438492213954</v>
      </c>
      <c r="D466" s="24">
        <f t="array" ref="D466">((1-(D$6*(EXP(-D$4*D$5*$A466))))/D$5)-($A466/(D$5*D$3))</f>
        <v>0.15761535574272911</v>
      </c>
      <c r="E466" s="24">
        <f t="array" ref="E466">((1-(E$6*(EXP(-E$4*E$5*$A466))))/E$5)-($A466/(E$5*E$3))</f>
        <v>-3.4794907630732341E-2</v>
      </c>
      <c r="F466" s="24">
        <f t="array" ref="F466">((1-(F$6*(EXP(-F$4*F$5*$A466))))/F$5)-($A466/(F$5*F$3))</f>
        <v>-8.3421244975548925E-3</v>
      </c>
      <c r="H466" s="23">
        <f t="shared" si="13"/>
        <v>2.6627578316815739</v>
      </c>
    </row>
    <row r="467" spans="1:8" x14ac:dyDescent="0.25">
      <c r="A467" s="4">
        <v>461</v>
      </c>
      <c r="B467" s="24">
        <f t="array" ref="B467">((1-(B$6*(EXP(-B$4*B$5*$A467))))/B$5)-($A467/(B$5*B$3))</f>
        <v>0.17921762728601798</v>
      </c>
      <c r="C467" s="24">
        <f t="array" ref="C467">((1-(C$6*(EXP(-C$4*C$5*$A467))))/C$5)-($A467/(C$5*C$3))</f>
        <v>0.18434445410129452</v>
      </c>
      <c r="D467" s="24">
        <f t="array" ref="D467">((1-(D$6*(EXP(-D$4*D$5*$A467))))/D$5)-($A467/(D$5*D$3))</f>
        <v>0.15588999842291507</v>
      </c>
      <c r="E467" s="24">
        <f t="array" ref="E467">((1-(E$6*(EXP(-E$4*E$5*$A467))))/E$5)-($A467/(E$5*E$3))</f>
        <v>-3.8741462875334864E-2</v>
      </c>
      <c r="F467" s="24">
        <f t="array" ref="F467">((1-(F$6*(EXP(-F$4*F$5*$A467))))/F$5)-($A467/(F$5*F$3))</f>
        <v>-1.0017922910081078E-2</v>
      </c>
      <c r="H467" s="23">
        <f t="shared" si="13"/>
        <v>2.663700925389648</v>
      </c>
    </row>
    <row r="468" spans="1:8" x14ac:dyDescent="0.25">
      <c r="A468" s="4">
        <v>462</v>
      </c>
      <c r="B468" s="24">
        <f t="array" ref="B468">((1-(B$6*(EXP(-B$4*B$5*$A468))))/B$5)-($A468/(B$5*B$3))</f>
        <v>0.17713471285275717</v>
      </c>
      <c r="C468" s="24">
        <f t="array" ref="C468">((1-(C$6*(EXP(-C$4*C$5*$A468))))/C$5)-($A468/(C$5*C$3))</f>
        <v>0.18274505898119364</v>
      </c>
      <c r="D468" s="24">
        <f t="array" ref="D468">((1-(D$6*(EXP(-D$4*D$5*$A468))))/D$5)-($A468/(D$5*D$3))</f>
        <v>0.15416464110310102</v>
      </c>
      <c r="E468" s="24">
        <f t="array" ref="E468">((1-(E$6*(EXP(-E$4*E$5*$A468))))/E$5)-($A468/(E$5*E$3))</f>
        <v>-4.2688018119937388E-2</v>
      </c>
      <c r="F468" s="24">
        <f t="array" ref="F468">((1-(F$6*(EXP(-F$4*F$5*$A468))))/F$5)-($A468/(F$5*F$3))</f>
        <v>-1.1693721322607153E-2</v>
      </c>
      <c r="H468" s="23">
        <f t="shared" si="13"/>
        <v>2.6646419755561257</v>
      </c>
    </row>
    <row r="469" spans="1:8" x14ac:dyDescent="0.25">
      <c r="A469" s="4">
        <v>463</v>
      </c>
      <c r="B469" s="24">
        <f t="array" ref="B469">((1-(B$6*(EXP(-B$4*B$5*$A469))))/B$5)-($A469/(B$5*B$3))</f>
        <v>0.17505179841949647</v>
      </c>
      <c r="C469" s="24">
        <f t="array" ref="C469">((1-(C$6*(EXP(-C$4*C$5*$A469))))/C$5)-($A469/(C$5*C$3))</f>
        <v>0.18114566386109276</v>
      </c>
      <c r="D469" s="24">
        <f t="array" ref="D469">((1-(D$6*(EXP(-D$4*D$5*$A469))))/D$5)-($A469/(D$5*D$3))</f>
        <v>0.15243928378328697</v>
      </c>
      <c r="E469" s="24">
        <f t="array" ref="E469">((1-(E$6*(EXP(-E$4*E$5*$A469))))/E$5)-($A469/(E$5*E$3))</f>
        <v>-4.6634573364539689E-2</v>
      </c>
      <c r="F469" s="24">
        <f t="array" ref="F469">((1-(F$6*(EXP(-F$4*F$5*$A469))))/F$5)-($A469/(F$5*F$3))</f>
        <v>-1.3369519735133228E-2</v>
      </c>
      <c r="H469" s="23">
        <f t="shared" si="13"/>
        <v>2.6655809910179533</v>
      </c>
    </row>
    <row r="470" spans="1:8" x14ac:dyDescent="0.25">
      <c r="A470" s="4">
        <v>464</v>
      </c>
      <c r="B470" s="24">
        <f t="array" ref="B470">((1-(B$6*(EXP(-B$4*B$5*$A470))))/B$5)-($A470/(B$5*B$3))</f>
        <v>0.17296888398623567</v>
      </c>
      <c r="C470" s="24">
        <f t="array" ref="C470">((1-(C$6*(EXP(-C$4*C$5*$A470))))/C$5)-($A470/(C$5*C$3))</f>
        <v>0.17954626874099189</v>
      </c>
      <c r="D470" s="24">
        <f t="array" ref="D470">((1-(D$6*(EXP(-D$4*D$5*$A470))))/D$5)-($A470/(D$5*D$3))</f>
        <v>0.15071392646347292</v>
      </c>
      <c r="E470" s="24">
        <f t="array" ref="E470">((1-(E$6*(EXP(-E$4*E$5*$A470))))/E$5)-($A470/(E$5*E$3))</f>
        <v>-5.0581128609142212E-2</v>
      </c>
      <c r="F470" s="24">
        <f t="array" ref="F470">((1-(F$6*(EXP(-F$4*F$5*$A470))))/F$5)-($A470/(F$5*F$3))</f>
        <v>-1.5045318147659414E-2</v>
      </c>
      <c r="H470" s="23">
        <f t="shared" si="13"/>
        <v>2.6665179805548807</v>
      </c>
    </row>
    <row r="471" spans="1:8" x14ac:dyDescent="0.25">
      <c r="A471" s="4">
        <v>465</v>
      </c>
      <c r="B471" s="24">
        <f t="array" ref="B471">((1-(B$6*(EXP(-B$4*B$5*$A471))))/B$5)-($A471/(B$5*B$3))</f>
        <v>0.17088596955297486</v>
      </c>
      <c r="C471" s="24">
        <f t="array" ref="C471">((1-(C$6*(EXP(-C$4*C$5*$A471))))/C$5)-($A471/(C$5*C$3))</f>
        <v>0.17794687362089101</v>
      </c>
      <c r="D471" s="24">
        <f t="array" ref="D471">((1-(D$6*(EXP(-D$4*D$5*$A471))))/D$5)-($A471/(D$5*D$3))</f>
        <v>0.14898856914365888</v>
      </c>
      <c r="E471" s="24">
        <f t="array" ref="E471">((1-(E$6*(EXP(-E$4*E$5*$A471))))/E$5)-($A471/(E$5*E$3))</f>
        <v>-5.4527683853744735E-2</v>
      </c>
      <c r="F471" s="24">
        <f t="array" ref="F471">((1-(F$6*(EXP(-F$4*F$5*$A471))))/F$5)-($A471/(F$5*F$3))</f>
        <v>-1.6721116560185489E-2</v>
      </c>
      <c r="H471" s="23">
        <f t="shared" si="13"/>
        <v>2.667452952889954</v>
      </c>
    </row>
    <row r="472" spans="1:8" x14ac:dyDescent="0.25">
      <c r="A472" s="4">
        <v>466</v>
      </c>
      <c r="B472" s="24">
        <f t="array" ref="B472">((1-(B$6*(EXP(-B$4*B$5*$A472))))/B$5)-($A472/(B$5*B$3))</f>
        <v>0.16880305511971416</v>
      </c>
      <c r="C472" s="24">
        <f t="array" ref="C472">((1-(C$6*(EXP(-C$4*C$5*$A472))))/C$5)-($A472/(C$5*C$3))</f>
        <v>0.17634747850079013</v>
      </c>
      <c r="D472" s="24">
        <f t="array" ref="D472">((1-(D$6*(EXP(-D$4*D$5*$A472))))/D$5)-($A472/(D$5*D$3))</f>
        <v>0.14726321182384483</v>
      </c>
      <c r="E472" s="24">
        <f t="array" ref="E472">((1-(E$6*(EXP(-E$4*E$5*$A472))))/E$5)-($A472/(E$5*E$3))</f>
        <v>-5.8474239098347036E-2</v>
      </c>
      <c r="F472" s="24">
        <f t="array" ref="F472">((1-(F$6*(EXP(-F$4*F$5*$A472))))/F$5)-($A472/(F$5*F$3))</f>
        <v>-1.8396914972711564E-2</v>
      </c>
      <c r="H472" s="23">
        <f t="shared" si="13"/>
        <v>2.6683859166900001</v>
      </c>
    </row>
    <row r="473" spans="1:8" x14ac:dyDescent="0.25">
      <c r="A473" s="4">
        <v>467</v>
      </c>
      <c r="B473" s="24">
        <f t="array" ref="B473">((1-(B$6*(EXP(-B$4*B$5*$A473))))/B$5)-($A473/(B$5*B$3))</f>
        <v>0.16672014068645336</v>
      </c>
      <c r="C473" s="24">
        <f t="array" ref="C473">((1-(C$6*(EXP(-C$4*C$5*$A473))))/C$5)-($A473/(C$5*C$3))</f>
        <v>0.17474808338068926</v>
      </c>
      <c r="D473" s="24">
        <f t="array" ref="D473">((1-(D$6*(EXP(-D$4*D$5*$A473))))/D$5)-($A473/(D$5*D$3))</f>
        <v>0.14553785450403089</v>
      </c>
      <c r="E473" s="24">
        <f t="array" ref="E473">((1-(E$6*(EXP(-E$4*E$5*$A473))))/E$5)-($A473/(E$5*E$3))</f>
        <v>-6.2420794342949559E-2</v>
      </c>
      <c r="F473" s="24">
        <f t="array" ref="F473">((1-(F$6*(EXP(-F$4*F$5*$A473))))/F$5)-($A473/(F$5*F$3))</f>
        <v>-2.007271338523775E-2</v>
      </c>
      <c r="H473" s="23">
        <f t="shared" si="13"/>
        <v>2.6693168805661123</v>
      </c>
    </row>
    <row r="474" spans="1:8" x14ac:dyDescent="0.25">
      <c r="A474" s="4">
        <v>468</v>
      </c>
      <c r="B474" s="24">
        <f t="array" ref="B474">((1-(B$6*(EXP(-B$4*B$5*$A474))))/B$5)-($A474/(B$5*B$3))</f>
        <v>0.16463722625319255</v>
      </c>
      <c r="C474" s="24">
        <f t="array" ref="C474">((1-(C$6*(EXP(-C$4*C$5*$A474))))/C$5)-($A474/(C$5*C$3))</f>
        <v>0.17314868826058838</v>
      </c>
      <c r="D474" s="24">
        <f t="array" ref="D474">((1-(D$6*(EXP(-D$4*D$5*$A474))))/D$5)-($A474/(D$5*D$3))</f>
        <v>0.14381249718421685</v>
      </c>
      <c r="E474" s="24">
        <f t="array" ref="E474">((1-(E$6*(EXP(-E$4*E$5*$A474))))/E$5)-($A474/(E$5*E$3))</f>
        <v>-6.6367349587552082E-2</v>
      </c>
      <c r="F474" s="24">
        <f t="array" ref="F474">((1-(F$6*(EXP(-F$4*F$5*$A474))))/F$5)-($A474/(F$5*F$3))</f>
        <v>-2.1748511797763825E-2</v>
      </c>
      <c r="H474" s="23">
        <f t="shared" si="13"/>
        <v>2.6702458530741242</v>
      </c>
    </row>
    <row r="475" spans="1:8" x14ac:dyDescent="0.25">
      <c r="A475" s="4">
        <v>469</v>
      </c>
      <c r="B475" s="24">
        <f t="array" ref="B475">((1-(B$6*(EXP(-B$4*B$5*$A475))))/B$5)-($A475/(B$5*B$3))</f>
        <v>0.16255431181993185</v>
      </c>
      <c r="C475" s="24">
        <f t="array" ref="C475">((1-(C$6*(EXP(-C$4*C$5*$A475))))/C$5)-($A475/(C$5*C$3))</f>
        <v>0.1715492931404875</v>
      </c>
      <c r="D475" s="24">
        <f t="array" ref="D475">((1-(D$6*(EXP(-D$4*D$5*$A475))))/D$5)-($A475/(D$5*D$3))</f>
        <v>0.1420871398644028</v>
      </c>
      <c r="E475" s="24">
        <f t="array" ref="E475">((1-(E$6*(EXP(-E$4*E$5*$A475))))/E$5)-($A475/(E$5*E$3))</f>
        <v>-7.0313904832154384E-2</v>
      </c>
      <c r="F475" s="24">
        <f t="array" ref="F475">((1-(F$6*(EXP(-F$4*F$5*$A475))))/F$5)-($A475/(F$5*F$3))</f>
        <v>-2.34243102102899E-2</v>
      </c>
      <c r="H475" s="23">
        <f t="shared" si="13"/>
        <v>2.6711728427150834</v>
      </c>
    </row>
    <row r="476" spans="1:8" x14ac:dyDescent="0.25">
      <c r="A476" s="4">
        <v>470</v>
      </c>
      <c r="B476" s="24">
        <f t="array" ref="B476">((1-(B$6*(EXP(-B$4*B$5*$A476))))/B$5)-($A476/(B$5*B$3))</f>
        <v>0.16047139738667104</v>
      </c>
      <c r="C476" s="24">
        <f t="array" ref="C476">((1-(C$6*(EXP(-C$4*C$5*$A476))))/C$5)-($A476/(C$5*C$3))</f>
        <v>0.16994989802038662</v>
      </c>
      <c r="D476" s="24">
        <f t="array" ref="D476">((1-(D$6*(EXP(-D$4*D$5*$A476))))/D$5)-($A476/(D$5*D$3))</f>
        <v>0.14036178254458875</v>
      </c>
      <c r="E476" s="24">
        <f t="array" ref="E476">((1-(E$6*(EXP(-E$4*E$5*$A476))))/E$5)-($A476/(E$5*E$3))</f>
        <v>-7.4260460076756907E-2</v>
      </c>
      <c r="F476" s="24">
        <f t="array" ref="F476">((1-(F$6*(EXP(-F$4*F$5*$A476))))/F$5)-($A476/(F$5*F$3))</f>
        <v>-2.5100108622816086E-2</v>
      </c>
      <c r="H476" s="23">
        <f t="shared" si="13"/>
        <v>2.6720978579357175</v>
      </c>
    </row>
    <row r="477" spans="1:8" x14ac:dyDescent="0.25">
      <c r="A477" s="4">
        <v>471</v>
      </c>
      <c r="B477" s="24">
        <f t="array" ref="B477">((1-(B$6*(EXP(-B$4*B$5*$A477))))/B$5)-($A477/(B$5*B$3))</f>
        <v>0.15838848295341024</v>
      </c>
      <c r="C477" s="24">
        <f t="array" ref="C477">((1-(C$6*(EXP(-C$4*C$5*$A477))))/C$5)-($A477/(C$5*C$3))</f>
        <v>0.16835050290028575</v>
      </c>
      <c r="D477" s="24">
        <f t="array" ref="D477">((1-(D$6*(EXP(-D$4*D$5*$A477))))/D$5)-($A477/(D$5*D$3))</f>
        <v>0.13863642522477471</v>
      </c>
      <c r="E477" s="24">
        <f t="array" ref="E477">((1-(E$6*(EXP(-E$4*E$5*$A477))))/E$5)-($A477/(E$5*E$3))</f>
        <v>-7.820701532135943E-2</v>
      </c>
      <c r="F477" s="24">
        <f t="array" ref="F477">((1-(F$6*(EXP(-F$4*F$5*$A477))))/F$5)-($A477/(F$5*F$3))</f>
        <v>-2.6775907035342161E-2</v>
      </c>
      <c r="H477" s="23">
        <f t="shared" si="13"/>
        <v>2.6730209071288962</v>
      </c>
    </row>
    <row r="478" spans="1:8" x14ac:dyDescent="0.25">
      <c r="A478" s="4">
        <v>472</v>
      </c>
      <c r="B478" s="24">
        <f t="array" ref="B478">((1-(B$6*(EXP(-B$4*B$5*$A478))))/B$5)-($A478/(B$5*B$3))</f>
        <v>0.15630556852014954</v>
      </c>
      <c r="C478" s="24">
        <f t="array" ref="C478">((1-(C$6*(EXP(-C$4*C$5*$A478))))/C$5)-($A478/(C$5*C$3))</f>
        <v>0.16675110778018487</v>
      </c>
      <c r="D478" s="24">
        <f t="array" ref="D478">((1-(D$6*(EXP(-D$4*D$5*$A478))))/D$5)-($A478/(D$5*D$3))</f>
        <v>0.13691106790496066</v>
      </c>
      <c r="E478" s="24">
        <f t="array" ref="E478">((1-(E$6*(EXP(-E$4*E$5*$A478))))/E$5)-($A478/(E$5*E$3))</f>
        <v>-8.2153570565961731E-2</v>
      </c>
      <c r="F478" s="24">
        <f t="array" ref="F478">((1-(F$6*(EXP(-F$4*F$5*$A478))))/F$5)-($A478/(F$5*F$3))</f>
        <v>-2.8451705447868236E-2</v>
      </c>
      <c r="H478" s="23">
        <f t="shared" si="13"/>
        <v>2.673941998634088</v>
      </c>
    </row>
    <row r="479" spans="1:8" x14ac:dyDescent="0.25">
      <c r="A479" s="4">
        <v>473</v>
      </c>
      <c r="B479" s="24">
        <f t="array" ref="B479">((1-(B$6*(EXP(-B$4*B$5*$A479))))/B$5)-($A479/(B$5*B$3))</f>
        <v>0.15422265408688873</v>
      </c>
      <c r="C479" s="24">
        <f t="array" ref="C479">((1-(C$6*(EXP(-C$4*C$5*$A479))))/C$5)-($A479/(C$5*C$3))</f>
        <v>0.16515171266008399</v>
      </c>
      <c r="D479" s="24">
        <f t="array" ref="D479">((1-(D$6*(EXP(-D$4*D$5*$A479))))/D$5)-($A479/(D$5*D$3))</f>
        <v>0.13518571058514661</v>
      </c>
      <c r="E479" s="24">
        <f t="array" ref="E479">((1-(E$6*(EXP(-E$4*E$5*$A479))))/E$5)-($A479/(E$5*E$3))</f>
        <v>-8.6100125810564254E-2</v>
      </c>
      <c r="F479" s="24">
        <f t="array" ref="F479">((1-(F$6*(EXP(-F$4*F$5*$A479))))/F$5)-($A479/(F$5*F$3))</f>
        <v>-3.0127503860394422E-2</v>
      </c>
      <c r="H479" s="23">
        <f t="shared" si="13"/>
        <v>2.6748611407378116</v>
      </c>
    </row>
    <row r="480" spans="1:8" x14ac:dyDescent="0.25">
      <c r="A480" s="4">
        <v>474</v>
      </c>
      <c r="B480" s="24">
        <f t="array" ref="B480">((1-(B$6*(EXP(-B$4*B$5*$A480))))/B$5)-($A480/(B$5*B$3))</f>
        <v>0.15213973965362793</v>
      </c>
      <c r="C480" s="24">
        <f t="array" ref="C480">((1-(C$6*(EXP(-C$4*C$5*$A480))))/C$5)-($A480/(C$5*C$3))</f>
        <v>0.16355231753998312</v>
      </c>
      <c r="D480" s="24">
        <f t="array" ref="D480">((1-(D$6*(EXP(-D$4*D$5*$A480))))/D$5)-($A480/(D$5*D$3))</f>
        <v>0.13346035326533268</v>
      </c>
      <c r="E480" s="24">
        <f t="array" ref="E480">((1-(E$6*(EXP(-E$4*E$5*$A480))))/E$5)-($A480/(E$5*E$3))</f>
        <v>-9.0046681055166777E-2</v>
      </c>
      <c r="F480" s="24">
        <f t="array" ref="F480">((1-(F$6*(EXP(-F$4*F$5*$A480))))/F$5)-($A480/(F$5*F$3))</f>
        <v>-3.1803302272920497E-2</v>
      </c>
      <c r="H480" s="23">
        <f t="shared" si="13"/>
        <v>2.6757783416740852</v>
      </c>
    </row>
    <row r="481" spans="1:8" x14ac:dyDescent="0.25">
      <c r="A481" s="4">
        <v>475</v>
      </c>
      <c r="B481" s="24">
        <f t="array" ref="B481">((1-(B$6*(EXP(-B$4*B$5*$A481))))/B$5)-($A481/(B$5*B$3))</f>
        <v>0.15005682522036723</v>
      </c>
      <c r="C481" s="24">
        <f t="array" ref="C481">((1-(C$6*(EXP(-C$4*C$5*$A481))))/C$5)-($A481/(C$5*C$3))</f>
        <v>0.16195292241988224</v>
      </c>
      <c r="D481" s="24">
        <f t="array" ref="D481">((1-(D$6*(EXP(-D$4*D$5*$A481))))/D$5)-($A481/(D$5*D$3))</f>
        <v>0.13173499594551863</v>
      </c>
      <c r="E481" s="24">
        <f t="array" ref="E481">((1-(E$6*(EXP(-E$4*E$5*$A481))))/E$5)-($A481/(E$5*E$3))</f>
        <v>-9.3993236299769078E-2</v>
      </c>
      <c r="F481" s="24">
        <f t="array" ref="F481">((1-(F$6*(EXP(-F$4*F$5*$A481))))/F$5)-($A481/(F$5*F$3))</f>
        <v>-3.3479100685446572E-2</v>
      </c>
      <c r="H481" s="23">
        <f t="shared" si="13"/>
        <v>2.6766936096248664</v>
      </c>
    </row>
    <row r="482" spans="1:8" x14ac:dyDescent="0.25">
      <c r="A482" s="4">
        <v>476</v>
      </c>
      <c r="B482" s="24">
        <f t="array" ref="B482">((1-(B$6*(EXP(-B$4*B$5*$A482))))/B$5)-($A482/(B$5*B$3))</f>
        <v>0.14797391078710642</v>
      </c>
      <c r="C482" s="24">
        <f t="array" ref="C482">((1-(C$6*(EXP(-C$4*C$5*$A482))))/C$5)-($A482/(C$5*C$3))</f>
        <v>0.16035352729978125</v>
      </c>
      <c r="D482" s="24">
        <f t="array" ref="D482">((1-(D$6*(EXP(-D$4*D$5*$A482))))/D$5)-($A482/(D$5*D$3))</f>
        <v>0.13000963862570458</v>
      </c>
      <c r="E482" s="24">
        <f t="array" ref="E482">((1-(E$6*(EXP(-E$4*E$5*$A482))))/E$5)-($A482/(E$5*E$3))</f>
        <v>-9.7939791544371602E-2</v>
      </c>
      <c r="F482" s="24">
        <f t="array" ref="F482">((1-(F$6*(EXP(-F$4*F$5*$A482))))/F$5)-($A482/(F$5*F$3))</f>
        <v>-3.5154899097972758E-2</v>
      </c>
      <c r="H482" s="23">
        <f t="shared" si="13"/>
        <v>2.6776069527204931</v>
      </c>
    </row>
    <row r="483" spans="1:8" x14ac:dyDescent="0.25">
      <c r="A483" s="4">
        <v>477</v>
      </c>
      <c r="B483" s="24">
        <f t="array" ref="B483">((1-(B$6*(EXP(-B$4*B$5*$A483))))/B$5)-($A483/(B$5*B$3))</f>
        <v>0.14589099635384561</v>
      </c>
      <c r="C483" s="24">
        <f t="array" ref="C483">((1-(C$6*(EXP(-C$4*C$5*$A483))))/C$5)-($A483/(C$5*C$3))</f>
        <v>0.15875413217968037</v>
      </c>
      <c r="D483" s="24">
        <f t="array" ref="D483">((1-(D$6*(EXP(-D$4*D$5*$A483))))/D$5)-($A483/(D$5*D$3))</f>
        <v>0.12828428130589054</v>
      </c>
      <c r="E483" s="24">
        <f t="array" ref="E483">((1-(E$6*(EXP(-E$4*E$5*$A483))))/E$5)-($A483/(E$5*E$3))</f>
        <v>-0.1018863467889739</v>
      </c>
      <c r="F483" s="24">
        <f t="array" ref="F483">((1-(F$6*(EXP(-F$4*F$5*$A483))))/F$5)-($A483/(F$5*F$3))</f>
        <v>-3.6830697510498833E-2</v>
      </c>
      <c r="H483" s="23">
        <f t="shared" si="13"/>
        <v>2.6785183790401139</v>
      </c>
    </row>
    <row r="484" spans="1:8" x14ac:dyDescent="0.25">
      <c r="A484" s="4">
        <v>478</v>
      </c>
      <c r="B484" s="24">
        <f t="array" ref="B484">((1-(B$6*(EXP(-B$4*B$5*$A484))))/B$5)-($A484/(B$5*B$3))</f>
        <v>0.14380808192058492</v>
      </c>
      <c r="C484" s="24">
        <f t="array" ref="C484">((1-(C$6*(EXP(-C$4*C$5*$A484))))/C$5)-($A484/(C$5*C$3))</f>
        <v>0.1571547370595795</v>
      </c>
      <c r="D484" s="24">
        <f t="array" ref="D484">((1-(D$6*(EXP(-D$4*D$5*$A484))))/D$5)-($A484/(D$5*D$3))</f>
        <v>0.12655892398607649</v>
      </c>
      <c r="E484" s="24">
        <f t="array" ref="E484">((1-(E$6*(EXP(-E$4*E$5*$A484))))/E$5)-($A484/(E$5*E$3))</f>
        <v>-0.10583290203357643</v>
      </c>
      <c r="F484" s="24">
        <f t="array" ref="F484">((1-(F$6*(EXP(-F$4*F$5*$A484))))/F$5)-($A484/(F$5*F$3))</f>
        <v>-3.8506495923024908E-2</v>
      </c>
      <c r="H484" s="23">
        <f t="shared" si="13"/>
        <v>2.6794278966121188</v>
      </c>
    </row>
    <row r="485" spans="1:8" x14ac:dyDescent="0.25">
      <c r="A485" s="4">
        <v>479</v>
      </c>
      <c r="B485" s="24">
        <f t="array" ref="B485">((1-(B$6*(EXP(-B$4*B$5*$A485))))/B$5)-($A485/(B$5*B$3))</f>
        <v>0.14172516748732411</v>
      </c>
      <c r="C485" s="24">
        <f t="array" ref="C485">((1-(C$6*(EXP(-C$4*C$5*$A485))))/C$5)-($A485/(C$5*C$3))</f>
        <v>0.15555534193947862</v>
      </c>
      <c r="D485" s="24">
        <f t="array" ref="D485">((1-(D$6*(EXP(-D$4*D$5*$A485))))/D$5)-($A485/(D$5*D$3))</f>
        <v>0.12483356666626244</v>
      </c>
      <c r="E485" s="24">
        <f t="array" ref="E485">((1-(E$6*(EXP(-E$4*E$5*$A485))))/E$5)-($A485/(E$5*E$3))</f>
        <v>-0.10977945727817895</v>
      </c>
      <c r="F485" s="24">
        <f t="array" ref="F485">((1-(F$6*(EXP(-F$4*F$5*$A485))))/F$5)-($A485/(F$5*F$3))</f>
        <v>-4.0182294335551094E-2</v>
      </c>
      <c r="H485" s="23">
        <f t="shared" si="13"/>
        <v>2.6803355134145632</v>
      </c>
    </row>
    <row r="486" spans="1:8" x14ac:dyDescent="0.25">
      <c r="A486" s="4">
        <v>480</v>
      </c>
      <c r="B486" s="24">
        <f t="array" ref="B486">((1-(B$6*(EXP(-B$4*B$5*$A486))))/B$5)-($A486/(B$5*B$3))</f>
        <v>0.1396422530540633</v>
      </c>
      <c r="C486" s="24">
        <f t="array" ref="C486">((1-(C$6*(EXP(-C$4*C$5*$A486))))/C$5)-($A486/(C$5*C$3))</f>
        <v>0.15395594681937774</v>
      </c>
      <c r="D486" s="24">
        <f t="array" ref="D486">((1-(D$6*(EXP(-D$4*D$5*$A486))))/D$5)-($A486/(D$5*D$3))</f>
        <v>0.12310820934644839</v>
      </c>
      <c r="E486" s="24">
        <f t="array" ref="E486">((1-(E$6*(EXP(-E$4*E$5*$A486))))/E$5)-($A486/(E$5*E$3))</f>
        <v>-0.11372601252278125</v>
      </c>
      <c r="F486" s="24">
        <f t="array" ref="F486">((1-(F$6*(EXP(-F$4*F$5*$A486))))/F$5)-($A486/(F$5*F$3))</f>
        <v>-4.1858092748077169E-2</v>
      </c>
      <c r="H486" s="23">
        <f t="shared" si="13"/>
        <v>2.6812412373755872</v>
      </c>
    </row>
    <row r="487" spans="1:8" x14ac:dyDescent="0.25">
      <c r="A487" s="4">
        <v>481</v>
      </c>
      <c r="B487" s="24">
        <f t="array" ref="B487">((1-(B$6*(EXP(-B$4*B$5*$A487))))/B$5)-($A487/(B$5*B$3))</f>
        <v>0.1375593386208025</v>
      </c>
      <c r="C487" s="24">
        <f t="array" ref="C487">((1-(C$6*(EXP(-C$4*C$5*$A487))))/C$5)-($A487/(C$5*C$3))</f>
        <v>0.15235655169927687</v>
      </c>
      <c r="D487" s="24">
        <f t="array" ref="D487">((1-(D$6*(EXP(-D$4*D$5*$A487))))/D$5)-($A487/(D$5*D$3))</f>
        <v>0.12138285202663446</v>
      </c>
      <c r="E487" s="24">
        <f t="array" ref="E487">((1-(E$6*(EXP(-E$4*E$5*$A487))))/E$5)-($A487/(E$5*E$3))</f>
        <v>-0.11767256776738377</v>
      </c>
      <c r="F487" s="24">
        <f t="array" ref="F487">((1-(F$6*(EXP(-F$4*F$5*$A487))))/F$5)-($A487/(F$5*F$3))</f>
        <v>-4.3533891160603244E-2</v>
      </c>
      <c r="H487" s="23">
        <f t="shared" si="13"/>
        <v>2.6821450763738319</v>
      </c>
    </row>
    <row r="488" spans="1:8" x14ac:dyDescent="0.25">
      <c r="A488" s="4">
        <v>482</v>
      </c>
      <c r="B488" s="24">
        <f t="array" ref="B488">((1-(B$6*(EXP(-B$4*B$5*$A488))))/B$5)-($A488/(B$5*B$3))</f>
        <v>0.13547642418754169</v>
      </c>
      <c r="C488" s="24">
        <f t="array" ref="C488">((1-(C$6*(EXP(-C$4*C$5*$A488))))/C$5)-($A488/(C$5*C$3))</f>
        <v>0.15075715657917599</v>
      </c>
      <c r="D488" s="24">
        <f t="array" ref="D488">((1-(D$6*(EXP(-D$4*D$5*$A488))))/D$5)-($A488/(D$5*D$3))</f>
        <v>0.11965749470682041</v>
      </c>
      <c r="E488" s="24">
        <f t="array" ref="E488">((1-(E$6*(EXP(-E$4*E$5*$A488))))/E$5)-($A488/(E$5*E$3))</f>
        <v>-0.1216191230119863</v>
      </c>
      <c r="F488" s="24">
        <f t="array" ref="F488">((1-(F$6*(EXP(-F$4*F$5*$A488))))/F$5)-($A488/(F$5*F$3))</f>
        <v>-4.520968957312943E-2</v>
      </c>
      <c r="H488" s="23">
        <f t="shared" si="13"/>
        <v>2.6830470382388496</v>
      </c>
    </row>
    <row r="489" spans="1:8" x14ac:dyDescent="0.25">
      <c r="A489" s="4">
        <v>483</v>
      </c>
      <c r="B489" s="24">
        <f t="array" ref="B489">((1-(B$6*(EXP(-B$4*B$5*$A489))))/B$5)-($A489/(B$5*B$3))</f>
        <v>0.1333935097542811</v>
      </c>
      <c r="C489" s="24">
        <f t="array" ref="C489">((1-(C$6*(EXP(-C$4*C$5*$A489))))/C$5)-($A489/(C$5*C$3))</f>
        <v>0.14915776145907511</v>
      </c>
      <c r="D489" s="24">
        <f t="array" ref="D489">((1-(D$6*(EXP(-D$4*D$5*$A489))))/D$5)-($A489/(D$5*D$3))</f>
        <v>0.11793213738700636</v>
      </c>
      <c r="E489" s="24">
        <f t="array" ref="E489">((1-(E$6*(EXP(-E$4*E$5*$A489))))/E$5)-($A489/(E$5*E$3))</f>
        <v>-0.1255656782565886</v>
      </c>
      <c r="F489" s="24">
        <f t="array" ref="F489">((1-(F$6*(EXP(-F$4*F$5*$A489))))/F$5)-($A489/(F$5*F$3))</f>
        <v>-4.6885487985655505E-2</v>
      </c>
      <c r="H489" s="23">
        <f t="shared" si="13"/>
        <v>2.6839471307515121</v>
      </c>
    </row>
    <row r="490" spans="1:8" x14ac:dyDescent="0.25">
      <c r="A490" s="4">
        <v>484</v>
      </c>
      <c r="B490" s="24">
        <f t="array" ref="B490">((1-(B$6*(EXP(-B$4*B$5*$A490))))/B$5)-($A490/(B$5*B$3))</f>
        <v>0.1313105953210203</v>
      </c>
      <c r="C490" s="24">
        <f t="array" ref="C490">((1-(C$6*(EXP(-C$4*C$5*$A490))))/C$5)-($A490/(C$5*C$3))</f>
        <v>0.14755836633897423</v>
      </c>
      <c r="D490" s="24">
        <f t="array" ref="D490">((1-(D$6*(EXP(-D$4*D$5*$A490))))/D$5)-($A490/(D$5*D$3))</f>
        <v>0.11620678006719232</v>
      </c>
      <c r="E490" s="24">
        <f t="array" ref="E490">((1-(E$6*(EXP(-E$4*E$5*$A490))))/E$5)-($A490/(E$5*E$3))</f>
        <v>-0.12951223350119112</v>
      </c>
      <c r="F490" s="24">
        <f t="array" ref="F490">((1-(F$6*(EXP(-F$4*F$5*$A490))))/F$5)-($A490/(F$5*F$3))</f>
        <v>-4.856128639818158E-2</v>
      </c>
      <c r="H490" s="23">
        <f t="shared" si="13"/>
        <v>2.6848453616444123</v>
      </c>
    </row>
    <row r="491" spans="1:8" x14ac:dyDescent="0.25">
      <c r="A491" s="4">
        <v>485</v>
      </c>
      <c r="B491" s="24">
        <f t="array" ref="B491">((1-(B$6*(EXP(-B$4*B$5*$A491))))/B$5)-($A491/(B$5*B$3))</f>
        <v>0.12922768088775949</v>
      </c>
      <c r="C491" s="24">
        <f t="array" ref="C491">((1-(C$6*(EXP(-C$4*C$5*$A491))))/C$5)-($A491/(C$5*C$3))</f>
        <v>0.14595897121887336</v>
      </c>
      <c r="D491" s="24">
        <f t="array" ref="D491">((1-(D$6*(EXP(-D$4*D$5*$A491))))/D$5)-($A491/(D$5*D$3))</f>
        <v>0.11448142274737827</v>
      </c>
      <c r="E491" s="24">
        <f t="array" ref="E491">((1-(E$6*(EXP(-E$4*E$5*$A491))))/E$5)-($A491/(E$5*E$3))</f>
        <v>-0.13345878874579364</v>
      </c>
      <c r="F491" s="24">
        <f t="array" ref="F491">((1-(F$6*(EXP(-F$4*F$5*$A491))))/F$5)-($A491/(F$5*F$3))</f>
        <v>-5.0237084810707766E-2</v>
      </c>
      <c r="H491" s="23">
        <f t="shared" si="13"/>
        <v>2.6857417386022635</v>
      </c>
    </row>
    <row r="492" spans="1:8" x14ac:dyDescent="0.25">
      <c r="A492" s="4">
        <v>486</v>
      </c>
      <c r="B492" s="24">
        <f t="array" ref="B492">((1-(B$6*(EXP(-B$4*B$5*$A492))))/B$5)-($A492/(B$5*B$3))</f>
        <v>0.12714476645449868</v>
      </c>
      <c r="C492" s="24">
        <f t="array" ref="C492">((1-(C$6*(EXP(-C$4*C$5*$A492))))/C$5)-($A492/(C$5*C$3))</f>
        <v>0.14435957609877248</v>
      </c>
      <c r="D492" s="24">
        <f t="array" ref="D492">((1-(D$6*(EXP(-D$4*D$5*$A492))))/D$5)-($A492/(D$5*D$3))</f>
        <v>0.11275606542756422</v>
      </c>
      <c r="E492" s="24">
        <f t="array" ref="E492">((1-(E$6*(EXP(-E$4*E$5*$A492))))/E$5)-($A492/(E$5*E$3))</f>
        <v>-0.13740534399039595</v>
      </c>
      <c r="F492" s="24">
        <f t="array" ref="F492">((1-(F$6*(EXP(-F$4*F$5*$A492))))/F$5)-($A492/(F$5*F$3))</f>
        <v>-5.1912883223233841E-2</v>
      </c>
      <c r="H492" s="23">
        <f t="shared" si="13"/>
        <v>2.6866362692622934</v>
      </c>
    </row>
    <row r="493" spans="1:8" x14ac:dyDescent="0.25">
      <c r="A493" s="4">
        <v>487</v>
      </c>
      <c r="B493" s="24">
        <f t="array" ref="B493">((1-(B$6*(EXP(-B$4*B$5*$A493))))/B$5)-($A493/(B$5*B$3))</f>
        <v>0.12506185202123787</v>
      </c>
      <c r="C493" s="24">
        <f t="array" ref="C493">((1-(C$6*(EXP(-C$4*C$5*$A493))))/C$5)-($A493/(C$5*C$3))</f>
        <v>0.1427601809786716</v>
      </c>
      <c r="D493" s="24">
        <f t="array" ref="D493">((1-(D$6*(EXP(-D$4*D$5*$A493))))/D$5)-($A493/(D$5*D$3))</f>
        <v>0.11103070810775018</v>
      </c>
      <c r="E493" s="24">
        <f t="array" ref="E493">((1-(E$6*(EXP(-E$4*E$5*$A493))))/E$5)-($A493/(E$5*E$3))</f>
        <v>-0.14135189923499847</v>
      </c>
      <c r="F493" s="24">
        <f t="array" ref="F493">((1-(F$6*(EXP(-F$4*F$5*$A493))))/F$5)-($A493/(F$5*F$3))</f>
        <v>-5.3588681635759916E-2</v>
      </c>
      <c r="H493" s="23">
        <f t="shared" si="13"/>
        <v>2.6875289612146345</v>
      </c>
    </row>
    <row r="494" spans="1:8" x14ac:dyDescent="0.25">
      <c r="A494" s="4">
        <v>488</v>
      </c>
      <c r="B494" s="24">
        <f t="array" ref="B494">((1-(B$6*(EXP(-B$4*B$5*$A494))))/B$5)-($A494/(B$5*B$3))</f>
        <v>0.12297893758797707</v>
      </c>
      <c r="C494" s="24">
        <f t="array" ref="C494">((1-(C$6*(EXP(-C$4*C$5*$A494))))/C$5)-($A494/(C$5*C$3))</f>
        <v>0.14116078585857073</v>
      </c>
      <c r="D494" s="24">
        <f t="array" ref="D494">((1-(D$6*(EXP(-D$4*D$5*$A494))))/D$5)-($A494/(D$5*D$3))</f>
        <v>0.10930535078793624</v>
      </c>
      <c r="E494" s="24">
        <f t="array" ref="E494">((1-(E$6*(EXP(-E$4*E$5*$A494))))/E$5)-($A494/(E$5*E$3))</f>
        <v>-0.14529845447960099</v>
      </c>
      <c r="F494" s="24">
        <f t="array" ref="F494">((1-(F$6*(EXP(-F$4*F$5*$A494))))/F$5)-($A494/(F$5*F$3))</f>
        <v>-5.5264480048286102E-2</v>
      </c>
      <c r="H494" s="23">
        <f t="shared" si="13"/>
        <v>2.6884198220027105</v>
      </c>
    </row>
    <row r="495" spans="1:8" x14ac:dyDescent="0.25">
      <c r="A495" s="4">
        <v>489</v>
      </c>
      <c r="B495" s="24">
        <f t="array" ref="B495">((1-(B$6*(EXP(-B$4*B$5*$A495))))/B$5)-($A495/(B$5*B$3))</f>
        <v>0.12089602315471648</v>
      </c>
      <c r="C495" s="24">
        <f t="array" ref="C495">((1-(C$6*(EXP(-C$4*C$5*$A495))))/C$5)-($A495/(C$5*C$3))</f>
        <v>0.13956139073846985</v>
      </c>
      <c r="D495" s="24">
        <f t="array" ref="D495">((1-(D$6*(EXP(-D$4*D$5*$A495))))/D$5)-($A495/(D$5*D$3))</f>
        <v>0.10757999346812219</v>
      </c>
      <c r="E495" s="24">
        <f t="array" ref="E495">((1-(E$6*(EXP(-E$4*E$5*$A495))))/E$5)-($A495/(E$5*E$3))</f>
        <v>-0.14924500972420329</v>
      </c>
      <c r="F495" s="24">
        <f t="array" ref="F495">((1-(F$6*(EXP(-F$4*F$5*$A495))))/F$5)-($A495/(F$5*F$3))</f>
        <v>-5.6940278460812177E-2</v>
      </c>
      <c r="H495" s="23">
        <f t="shared" si="13"/>
        <v>2.6893088591236203</v>
      </c>
    </row>
    <row r="496" spans="1:8" x14ac:dyDescent="0.25">
      <c r="A496" s="4">
        <v>490</v>
      </c>
      <c r="B496" s="24">
        <f t="array" ref="B496">((1-(B$6*(EXP(-B$4*B$5*$A496))))/B$5)-($A496/(B$5*B$3))</f>
        <v>0.11881310872145567</v>
      </c>
      <c r="C496" s="24">
        <f t="array" ref="C496">((1-(C$6*(EXP(-C$4*C$5*$A496))))/C$5)-($A496/(C$5*C$3))</f>
        <v>0.13796199561836897</v>
      </c>
      <c r="D496" s="24">
        <f t="array" ref="D496">((1-(D$6*(EXP(-D$4*D$5*$A496))))/D$5)-($A496/(D$5*D$3))</f>
        <v>0.10585463614830815</v>
      </c>
      <c r="E496" s="24">
        <f t="array" ref="E496">((1-(E$6*(EXP(-E$4*E$5*$A496))))/E$5)-($A496/(E$5*E$3))</f>
        <v>-0.15319156496880582</v>
      </c>
      <c r="F496" s="24">
        <f t="array" ref="F496">((1-(F$6*(EXP(-F$4*F$5*$A496))))/F$5)-($A496/(F$5*F$3))</f>
        <v>-5.8616076873338252E-2</v>
      </c>
      <c r="H496" s="23">
        <f t="shared" si="13"/>
        <v>2.6901960800285138</v>
      </c>
    </row>
    <row r="497" spans="1:8" x14ac:dyDescent="0.25">
      <c r="A497" s="4">
        <v>491</v>
      </c>
      <c r="B497" s="24">
        <f t="array" ref="B497">((1-(B$6*(EXP(-B$4*B$5*$A497))))/B$5)-($A497/(B$5*B$3))</f>
        <v>0.11673019428819487</v>
      </c>
      <c r="C497" s="24">
        <f t="array" ref="C497">((1-(C$6*(EXP(-C$4*C$5*$A497))))/C$5)-($A497/(C$5*C$3))</f>
        <v>0.13636260049826809</v>
      </c>
      <c r="D497" s="24">
        <f t="array" ref="D497">((1-(D$6*(EXP(-D$4*D$5*$A497))))/D$5)-($A497/(D$5*D$3))</f>
        <v>0.1041292788284941</v>
      </c>
      <c r="E497" s="24">
        <f t="array" ref="E497">((1-(E$6*(EXP(-E$4*E$5*$A497))))/E$5)-($A497/(E$5*E$3))</f>
        <v>-0.15713812021340834</v>
      </c>
      <c r="F497" s="24">
        <f t="array" ref="F497">((1-(F$6*(EXP(-F$4*F$5*$A497))))/F$5)-($A497/(F$5*F$3))</f>
        <v>-6.0291875285864438E-2</v>
      </c>
      <c r="H497" s="23">
        <f t="shared" si="13"/>
        <v>2.6910814921229687</v>
      </c>
    </row>
    <row r="498" spans="1:8" x14ac:dyDescent="0.25">
      <c r="A498" s="4">
        <v>492</v>
      </c>
      <c r="B498" s="24">
        <f t="array" ref="B498">((1-(B$6*(EXP(-B$4*B$5*$A498))))/B$5)-($A498/(B$5*B$3))</f>
        <v>0.11464727985493406</v>
      </c>
      <c r="C498" s="24">
        <f t="array" ref="C498">((1-(C$6*(EXP(-C$4*C$5*$A498))))/C$5)-($A498/(C$5*C$3))</f>
        <v>0.13476320537816722</v>
      </c>
      <c r="D498" s="24">
        <f t="array" ref="D498">((1-(D$6*(EXP(-D$4*D$5*$A498))))/D$5)-($A498/(D$5*D$3))</f>
        <v>0.10240392150868005</v>
      </c>
      <c r="E498" s="24">
        <f t="array" ref="E498">((1-(E$6*(EXP(-E$4*E$5*$A498))))/E$5)-($A498/(E$5*E$3))</f>
        <v>-0.16108467545801064</v>
      </c>
      <c r="F498" s="24">
        <f t="array" ref="F498">((1-(F$6*(EXP(-F$4*F$5*$A498))))/F$5)-($A498/(F$5*F$3))</f>
        <v>-6.1967673698390513E-2</v>
      </c>
      <c r="H498" s="23">
        <f t="shared" si="13"/>
        <v>2.6919651027673601</v>
      </c>
    </row>
    <row r="499" spans="1:8" x14ac:dyDescent="0.25">
      <c r="A499" s="4">
        <v>493</v>
      </c>
      <c r="B499" s="24">
        <f t="array" ref="B499">((1-(B$6*(EXP(-B$4*B$5*$A499))))/B$5)-($A499/(B$5*B$3))</f>
        <v>0.11256436542167325</v>
      </c>
      <c r="C499" s="24">
        <f t="array" ref="C499">((1-(C$6*(EXP(-C$4*C$5*$A499))))/C$5)-($A499/(C$5*C$3))</f>
        <v>0.13316381025806634</v>
      </c>
      <c r="D499" s="24">
        <f t="array" ref="D499">((1-(D$6*(EXP(-D$4*D$5*$A499))))/D$5)-($A499/(D$5*D$3))</f>
        <v>0.100678564188866</v>
      </c>
      <c r="E499" s="24">
        <f t="array" ref="E499">((1-(E$6*(EXP(-E$4*E$5*$A499))))/E$5)-($A499/(E$5*E$3))</f>
        <v>-0.16503123070261316</v>
      </c>
      <c r="F499" s="24">
        <f t="array" ref="F499">((1-(F$6*(EXP(-F$4*F$5*$A499))))/F$5)-($A499/(F$5*F$3))</f>
        <v>-6.3643472110916588E-2</v>
      </c>
      <c r="H499" s="23">
        <f t="shared" si="13"/>
        <v>2.6928469192772302</v>
      </c>
    </row>
    <row r="500" spans="1:8" x14ac:dyDescent="0.25">
      <c r="A500" s="4">
        <v>494</v>
      </c>
      <c r="B500" s="24">
        <f t="array" ref="B500">((1-(B$6*(EXP(-B$4*B$5*$A500))))/B$5)-($A500/(B$5*B$3))</f>
        <v>0.11048145098841244</v>
      </c>
      <c r="C500" s="24">
        <f t="array" ref="C500">((1-(C$6*(EXP(-C$4*C$5*$A500))))/C$5)-($A500/(C$5*C$3))</f>
        <v>0.13156441513796546</v>
      </c>
      <c r="D500" s="24">
        <f t="array" ref="D500">((1-(D$6*(EXP(-D$4*D$5*$A500))))/D$5)-($A500/(D$5*D$3))</f>
        <v>9.8953206869051957E-2</v>
      </c>
      <c r="E500" s="24">
        <f t="array" ref="E500">((1-(E$6*(EXP(-E$4*E$5*$A500))))/E$5)-($A500/(E$5*E$3))</f>
        <v>-0.16897778594721569</v>
      </c>
      <c r="F500" s="24">
        <f t="array" ref="F500">((1-(F$6*(EXP(-F$4*F$5*$A500))))/F$5)-($A500/(F$5*F$3))</f>
        <v>-6.5319270523442774E-2</v>
      </c>
      <c r="H500" s="23">
        <f t="shared" si="13"/>
        <v>2.6937269489236471</v>
      </c>
    </row>
    <row r="501" spans="1:8" x14ac:dyDescent="0.25">
      <c r="A501" s="4">
        <v>495</v>
      </c>
      <c r="B501" s="24">
        <f t="array" ref="B501">((1-(B$6*(EXP(-B$4*B$5*$A501))))/B$5)-($A501/(B$5*B$3))</f>
        <v>0.10839853655515186</v>
      </c>
      <c r="C501" s="24">
        <f t="array" ref="C501">((1-(C$6*(EXP(-C$4*C$5*$A501))))/C$5)-($A501/(C$5*C$3))</f>
        <v>0.12996502001786459</v>
      </c>
      <c r="D501" s="24">
        <f t="array" ref="D501">((1-(D$6*(EXP(-D$4*D$5*$A501))))/D$5)-($A501/(D$5*D$3))</f>
        <v>9.7227849549238021E-2</v>
      </c>
      <c r="E501" s="24">
        <f t="array" ref="E501">((1-(E$6*(EXP(-E$4*E$5*$A501))))/E$5)-($A501/(E$5*E$3))</f>
        <v>-0.17292434119181799</v>
      </c>
      <c r="F501" s="24">
        <f t="array" ref="F501">((1-(F$6*(EXP(-F$4*F$5*$A501))))/F$5)-($A501/(F$5*F$3))</f>
        <v>-6.6995068935968849E-2</v>
      </c>
      <c r="H501" s="23">
        <f t="shared" si="13"/>
        <v>2.6946051989335689</v>
      </c>
    </row>
    <row r="502" spans="1:8" x14ac:dyDescent="0.25">
      <c r="A502" s="4">
        <v>496</v>
      </c>
      <c r="B502" s="24">
        <f t="array" ref="B502">((1-(B$6*(EXP(-B$4*B$5*$A502))))/B$5)-($A502/(B$5*B$3))</f>
        <v>0.10631562212189105</v>
      </c>
      <c r="C502" s="24">
        <f t="array" ref="C502">((1-(C$6*(EXP(-C$4*C$5*$A502))))/C$5)-($A502/(C$5*C$3))</f>
        <v>0.12836562489776371</v>
      </c>
      <c r="D502" s="24">
        <f t="array" ref="D502">((1-(D$6*(EXP(-D$4*D$5*$A502))))/D$5)-($A502/(D$5*D$3))</f>
        <v>9.5502492229423974E-2</v>
      </c>
      <c r="E502" s="24">
        <f t="array" ref="E502">((1-(E$6*(EXP(-E$4*E$5*$A502))))/E$5)-($A502/(E$5*E$3))</f>
        <v>-0.17687089643642051</v>
      </c>
      <c r="F502" s="24">
        <f t="array" ref="F502">((1-(F$6*(EXP(-F$4*F$5*$A502))))/F$5)-($A502/(F$5*F$3))</f>
        <v>-6.8670867348494924E-2</v>
      </c>
      <c r="H502" s="23">
        <f t="shared" si="13"/>
        <v>2.6954816764901977</v>
      </c>
    </row>
    <row r="503" spans="1:8" x14ac:dyDescent="0.25">
      <c r="A503" s="4">
        <v>497</v>
      </c>
      <c r="B503" s="24">
        <f t="array" ref="B503">((1-(B$6*(EXP(-B$4*B$5*$A503))))/B$5)-($A503/(B$5*B$3))</f>
        <v>0.10423270768863024</v>
      </c>
      <c r="C503" s="24">
        <f t="array" ref="C503">((1-(C$6*(EXP(-C$4*C$5*$A503))))/C$5)-($A503/(C$5*C$3))</f>
        <v>0.12676622977766283</v>
      </c>
      <c r="D503" s="24">
        <f t="array" ref="D503">((1-(D$6*(EXP(-D$4*D$5*$A503))))/D$5)-($A503/(D$5*D$3))</f>
        <v>9.3777134909609927E-2</v>
      </c>
      <c r="E503" s="24">
        <f t="array" ref="E503">((1-(E$6*(EXP(-E$4*E$5*$A503))))/E$5)-($A503/(E$5*E$3))</f>
        <v>-0.18081745168102281</v>
      </c>
      <c r="F503" s="24">
        <f t="array" ref="F503">((1-(F$6*(EXP(-F$4*F$5*$A503))))/F$5)-($A503/(F$5*F$3))</f>
        <v>-7.034666576102111E-2</v>
      </c>
      <c r="H503" s="23">
        <f t="shared" si="13"/>
        <v>2.6963563887333319</v>
      </c>
    </row>
    <row r="504" spans="1:8" x14ac:dyDescent="0.25">
      <c r="A504" s="4">
        <v>498</v>
      </c>
      <c r="B504" s="24">
        <f t="array" ref="B504">((1-(B$6*(EXP(-B$4*B$5*$A504))))/B$5)-($A504/(B$5*B$3))</f>
        <v>0.10214979325536944</v>
      </c>
      <c r="C504" s="24">
        <f t="array" ref="C504">((1-(C$6*(EXP(-C$4*C$5*$A504))))/C$5)-($A504/(C$5*C$3))</f>
        <v>0.12516683465756195</v>
      </c>
      <c r="D504" s="24">
        <f t="array" ref="D504">((1-(D$6*(EXP(-D$4*D$5*$A504))))/D$5)-($A504/(D$5*D$3))</f>
        <v>9.205177758979588E-2</v>
      </c>
      <c r="E504" s="24">
        <f t="array" ref="E504">((1-(E$6*(EXP(-E$4*E$5*$A504))))/E$5)-($A504/(E$5*E$3))</f>
        <v>-0.18476400692562533</v>
      </c>
      <c r="F504" s="24">
        <f t="array" ref="F504">((1-(F$6*(EXP(-F$4*F$5*$A504))))/F$5)-($A504/(F$5*F$3))</f>
        <v>-7.2022464173547185E-2</v>
      </c>
      <c r="H504" s="23">
        <f t="shared" si="13"/>
        <v>2.6972293427597176</v>
      </c>
    </row>
    <row r="505" spans="1:8" x14ac:dyDescent="0.25">
      <c r="A505" s="4">
        <v>499</v>
      </c>
      <c r="B505" s="24">
        <f t="array" ref="B505">((1-(B$6*(EXP(-B$4*B$5*$A505))))/B$5)-($A505/(B$5*B$3))</f>
        <v>0.10006687882210863</v>
      </c>
      <c r="C505" s="24">
        <f t="array" ref="C505">((1-(C$6*(EXP(-C$4*C$5*$A505))))/C$5)-($A505/(C$5*C$3))</f>
        <v>0.12356743953746108</v>
      </c>
      <c r="D505" s="24">
        <f t="array" ref="D505">((1-(D$6*(EXP(-D$4*D$5*$A505))))/D$5)-($A505/(D$5*D$3))</f>
        <v>9.0326420269981833E-2</v>
      </c>
      <c r="E505" s="24">
        <f t="array" ref="E505">((1-(E$6*(EXP(-E$4*E$5*$A505))))/E$5)-($A505/(E$5*E$3))</f>
        <v>-0.18871056217022786</v>
      </c>
      <c r="F505" s="24">
        <f t="array" ref="F505">((1-(F$6*(EXP(-F$4*F$5*$A505))))/F$5)-($A505/(F$5*F$3))</f>
        <v>-7.369826258607326E-2</v>
      </c>
      <c r="H505" s="23">
        <f t="shared" si="13"/>
        <v>2.6981005456233897</v>
      </c>
    </row>
    <row r="506" spans="1:8" x14ac:dyDescent="0.25">
      <c r="A506" s="4">
        <v>500</v>
      </c>
      <c r="B506" s="24">
        <f t="array" ref="B506">((1-(B$6*(EXP(-B$4*B$5*$A506))))/B$5)-($A506/(B$5*B$3))</f>
        <v>9.7983964388847822E-2</v>
      </c>
      <c r="C506" s="24">
        <f t="array" ref="C506">((1-(C$6*(EXP(-C$4*C$5*$A506))))/C$5)-($A506/(C$5*C$3))</f>
        <v>0.1219680444173602</v>
      </c>
      <c r="D506" s="24">
        <f t="array" ref="D506">((1-(D$6*(EXP(-D$4*D$5*$A506))))/D$5)-($A506/(D$5*D$3))</f>
        <v>8.8601062950167786E-2</v>
      </c>
      <c r="E506" s="24">
        <f t="array" ref="E506">((1-(E$6*(EXP(-E$4*E$5*$A506))))/E$5)-($A506/(E$5*E$3))</f>
        <v>-0.19265711741483016</v>
      </c>
      <c r="F506" s="24">
        <f t="array" ref="F506">((1-(F$6*(EXP(-F$4*F$5*$A506))))/F$5)-($A506/(F$5*F$3))</f>
        <v>-7.5374060998599446E-2</v>
      </c>
      <c r="H506" s="23">
        <f t="shared" si="13"/>
        <v>2.6989700043360187</v>
      </c>
    </row>
    <row r="507" spans="1:8" x14ac:dyDescent="0.25">
      <c r="A507" s="4">
        <v>501</v>
      </c>
      <c r="B507" s="24">
        <f t="array" ref="B507">((1-(B$6*(EXP(-B$4*B$5*$A507))))/B$5)-($A507/(B$5*B$3))</f>
        <v>9.5901049955587236E-2</v>
      </c>
      <c r="C507" s="24">
        <f t="array" ref="C507">((1-(C$6*(EXP(-C$4*C$5*$A507))))/C$5)-($A507/(C$5*C$3))</f>
        <v>0.12036864929725932</v>
      </c>
      <c r="D507" s="24">
        <f t="array" ref="D507">((1-(D$6*(EXP(-D$4*D$5*$A507))))/D$5)-($A507/(D$5*D$3))</f>
        <v>8.6875705630353739E-2</v>
      </c>
      <c r="E507" s="24">
        <f t="array" ref="E507">((1-(E$6*(EXP(-E$4*E$5*$A507))))/E$5)-($A507/(E$5*E$3))</f>
        <v>-0.19660367265943268</v>
      </c>
      <c r="F507" s="24">
        <f t="array" ref="F507">((1-(F$6*(EXP(-F$4*F$5*$A507))))/F$5)-($A507/(F$5*F$3))</f>
        <v>-7.7049859411125521E-2</v>
      </c>
      <c r="H507" s="23">
        <f t="shared" si="13"/>
        <v>2.6998377258672459</v>
      </c>
    </row>
    <row r="508" spans="1:8" x14ac:dyDescent="0.25">
      <c r="A508" s="4">
        <v>502</v>
      </c>
      <c r="B508" s="24">
        <f t="array" ref="B508">((1-(B$6*(EXP(-B$4*B$5*$A508))))/B$5)-($A508/(B$5*B$3))</f>
        <v>9.3818135522326429E-2</v>
      </c>
      <c r="C508" s="24">
        <f t="array" ref="C508">((1-(C$6*(EXP(-C$4*C$5*$A508))))/C$5)-($A508/(C$5*C$3))</f>
        <v>0.11876925417715845</v>
      </c>
      <c r="D508" s="24">
        <f t="array" ref="D508">((1-(D$6*(EXP(-D$4*D$5*$A508))))/D$5)-($A508/(D$5*D$3))</f>
        <v>8.5150348310539803E-2</v>
      </c>
      <c r="E508" s="24">
        <f t="array" ref="E508">((1-(E$6*(EXP(-E$4*E$5*$A508))))/E$5)-($A508/(E$5*E$3))</f>
        <v>-0.20055022790403521</v>
      </c>
      <c r="F508" s="24">
        <f t="array" ref="F508">((1-(F$6*(EXP(-F$4*F$5*$A508))))/F$5)-($A508/(F$5*F$3))</f>
        <v>-7.8725657823651596E-2</v>
      </c>
      <c r="H508" s="23">
        <f t="shared" si="13"/>
        <v>2.7007037171450192</v>
      </c>
    </row>
    <row r="509" spans="1:8" x14ac:dyDescent="0.25">
      <c r="A509" s="4">
        <v>503</v>
      </c>
      <c r="B509" s="24">
        <f t="array" ref="B509">((1-(B$6*(EXP(-B$4*B$5*$A509))))/B$5)-($A509/(B$5*B$3))</f>
        <v>9.1735221089065622E-2</v>
      </c>
      <c r="C509" s="24">
        <f t="array" ref="C509">((1-(C$6*(EXP(-C$4*C$5*$A509))))/C$5)-($A509/(C$5*C$3))</f>
        <v>0.11716985905705757</v>
      </c>
      <c r="D509" s="24">
        <f t="array" ref="D509">((1-(D$6*(EXP(-D$4*D$5*$A509))))/D$5)-($A509/(D$5*D$3))</f>
        <v>8.3424990990725756E-2</v>
      </c>
      <c r="E509" s="24">
        <f t="array" ref="E509">((1-(E$6*(EXP(-E$4*E$5*$A509))))/E$5)-($A509/(E$5*E$3))</f>
        <v>-0.20449678314863751</v>
      </c>
      <c r="F509" s="24">
        <f t="array" ref="F509">((1-(F$6*(EXP(-F$4*F$5*$A509))))/F$5)-($A509/(F$5*F$3))</f>
        <v>-8.0401456236177782E-2</v>
      </c>
      <c r="H509" s="23">
        <f t="shared" si="13"/>
        <v>2.7015679850559273</v>
      </c>
    </row>
    <row r="510" spans="1:8" x14ac:dyDescent="0.25">
      <c r="A510" s="4">
        <v>504</v>
      </c>
      <c r="B510" s="24">
        <f t="array" ref="B510">((1-(B$6*(EXP(-B$4*B$5*$A510))))/B$5)-($A510/(B$5*B$3))</f>
        <v>8.9652306655804814E-2</v>
      </c>
      <c r="C510" s="24">
        <f t="array" ref="C510">((1-(C$6*(EXP(-C$4*C$5*$A510))))/C$5)-($A510/(C$5*C$3))</f>
        <v>0.11557046393695669</v>
      </c>
      <c r="D510" s="24">
        <f t="array" ref="D510">((1-(D$6*(EXP(-D$4*D$5*$A510))))/D$5)-($A510/(D$5*D$3))</f>
        <v>8.1699633670911709E-2</v>
      </c>
      <c r="E510" s="24">
        <f t="array" ref="E510">((1-(E$6*(EXP(-E$4*E$5*$A510))))/E$5)-($A510/(E$5*E$3))</f>
        <v>-0.20844333839324003</v>
      </c>
      <c r="F510" s="24">
        <f t="array" ref="F510">((1-(F$6*(EXP(-F$4*F$5*$A510))))/F$5)-($A510/(F$5*F$3))</f>
        <v>-8.2077254648703857E-2</v>
      </c>
      <c r="H510" s="23">
        <f t="shared" si="13"/>
        <v>2.7024305364455254</v>
      </c>
    </row>
    <row r="511" spans="1:8" x14ac:dyDescent="0.25">
      <c r="A511" s="4">
        <v>505</v>
      </c>
      <c r="B511" s="24">
        <f t="array" ref="B511">((1-(B$6*(EXP(-B$4*B$5*$A511))))/B$5)-($A511/(B$5*B$3))</f>
        <v>8.7569392222544007E-2</v>
      </c>
      <c r="C511" s="24">
        <f t="array" ref="C511">((1-(C$6*(EXP(-C$4*C$5*$A511))))/C$5)-($A511/(C$5*C$3))</f>
        <v>0.11397106881685581</v>
      </c>
      <c r="D511" s="24">
        <f t="array" ref="D511">((1-(D$6*(EXP(-D$4*D$5*$A511))))/D$5)-($A511/(D$5*D$3))</f>
        <v>7.9974276351097662E-2</v>
      </c>
      <c r="E511" s="24">
        <f t="array" ref="E511">((1-(E$6*(EXP(-E$4*E$5*$A511))))/E$5)-($A511/(E$5*E$3))</f>
        <v>-0.21238989363784255</v>
      </c>
      <c r="F511" s="24">
        <f t="array" ref="F511">((1-(F$6*(EXP(-F$4*F$5*$A511))))/F$5)-($A511/(F$5*F$3))</f>
        <v>-8.3753053061229932E-2</v>
      </c>
      <c r="H511" s="23">
        <f t="shared" si="13"/>
        <v>2.7032913781186614</v>
      </c>
    </row>
    <row r="512" spans="1:8" x14ac:dyDescent="0.25">
      <c r="A512" s="4">
        <v>506</v>
      </c>
      <c r="B512" s="24">
        <f t="array" ref="B512">((1-(B$6*(EXP(-B$4*B$5*$A512))))/B$5)-($A512/(B$5*B$3))</f>
        <v>8.54864777892832E-2</v>
      </c>
      <c r="C512" s="24">
        <f t="array" ref="C512">((1-(C$6*(EXP(-C$4*C$5*$A512))))/C$5)-($A512/(C$5*C$3))</f>
        <v>0.11237167369675494</v>
      </c>
      <c r="D512" s="24">
        <f t="array" ref="D512">((1-(D$6*(EXP(-D$4*D$5*$A512))))/D$5)-($A512/(D$5*D$3))</f>
        <v>7.8248919031283615E-2</v>
      </c>
      <c r="E512" s="24">
        <f t="array" ref="E512">((1-(E$6*(EXP(-E$4*E$5*$A512))))/E$5)-($A512/(E$5*E$3))</f>
        <v>-0.21633644888244485</v>
      </c>
      <c r="F512" s="24">
        <f t="array" ref="F512">((1-(F$6*(EXP(-F$4*F$5*$A512))))/F$5)-($A512/(F$5*F$3))</f>
        <v>-8.5428851473756118E-2</v>
      </c>
      <c r="H512" s="23">
        <f t="shared" si="13"/>
        <v>2.7041505168397992</v>
      </c>
    </row>
    <row r="513" spans="1:8" x14ac:dyDescent="0.25">
      <c r="A513" s="4">
        <v>507</v>
      </c>
      <c r="B513" s="24">
        <f t="array" ref="B513">((1-(B$6*(EXP(-B$4*B$5*$A513))))/B$5)-($A513/(B$5*B$3))</f>
        <v>8.3403563356022392E-2</v>
      </c>
      <c r="C513" s="24">
        <f t="array" ref="C513">((1-(C$6*(EXP(-C$4*C$5*$A513))))/C$5)-($A513/(C$5*C$3))</f>
        <v>0.11077227857665406</v>
      </c>
      <c r="D513" s="24">
        <f t="array" ref="D513">((1-(D$6*(EXP(-D$4*D$5*$A513))))/D$5)-($A513/(D$5*D$3))</f>
        <v>7.6523561711469568E-2</v>
      </c>
      <c r="E513" s="24">
        <f t="array" ref="E513">((1-(E$6*(EXP(-E$4*E$5*$A513))))/E$5)-($A513/(E$5*E$3))</f>
        <v>-0.22028300412704738</v>
      </c>
      <c r="F513" s="24">
        <f t="array" ref="F513">((1-(F$6*(EXP(-F$4*F$5*$A513))))/F$5)-($A513/(F$5*F$3))</f>
        <v>-8.7104649886282193E-2</v>
      </c>
      <c r="H513" s="23">
        <f t="shared" si="13"/>
        <v>2.705007959333336</v>
      </c>
    </row>
    <row r="514" spans="1:8" x14ac:dyDescent="0.25">
      <c r="A514" s="4">
        <v>508</v>
      </c>
      <c r="B514" s="24">
        <f t="array" ref="B514">((1-(B$6*(EXP(-B$4*B$5*$A514))))/B$5)-($A514/(B$5*B$3))</f>
        <v>8.1320648922761807E-2</v>
      </c>
      <c r="C514" s="24">
        <f t="array" ref="C514">((1-(C$6*(EXP(-C$4*C$5*$A514))))/C$5)-($A514/(C$5*C$3))</f>
        <v>0.10917288345655318</v>
      </c>
      <c r="D514" s="24">
        <f t="array" ref="D514">((1-(D$6*(EXP(-D$4*D$5*$A514))))/D$5)-($A514/(D$5*D$3))</f>
        <v>7.4798204391655521E-2</v>
      </c>
      <c r="E514" s="24">
        <f t="array" ref="E514">((1-(E$6*(EXP(-E$4*E$5*$A514))))/E$5)-($A514/(E$5*E$3))</f>
        <v>-0.22422955937164968</v>
      </c>
      <c r="F514" s="24">
        <f t="array" ref="F514">((1-(F$6*(EXP(-F$4*F$5*$A514))))/F$5)-($A514/(F$5*F$3))</f>
        <v>-8.8780448298808268E-2</v>
      </c>
      <c r="H514" s="23">
        <f t="shared" si="13"/>
        <v>2.7058637122839193</v>
      </c>
    </row>
    <row r="515" spans="1:8" x14ac:dyDescent="0.25">
      <c r="A515" s="4">
        <v>509</v>
      </c>
      <c r="B515" s="24">
        <f t="array" ref="B515">((1-(B$6*(EXP(-B$4*B$5*$A515))))/B$5)-($A515/(B$5*B$3))</f>
        <v>7.9237734489500999E-2</v>
      </c>
      <c r="C515" s="24">
        <f t="array" ref="C515">((1-(C$6*(EXP(-C$4*C$5*$A515))))/C$5)-($A515/(C$5*C$3))</f>
        <v>0.10757348833645231</v>
      </c>
      <c r="D515" s="24">
        <f t="array" ref="D515">((1-(D$6*(EXP(-D$4*D$5*$A515))))/D$5)-($A515/(D$5*D$3))</f>
        <v>7.3072847071841474E-2</v>
      </c>
      <c r="E515" s="24">
        <f t="array" ref="E515">((1-(E$6*(EXP(-E$4*E$5*$A515))))/E$5)-($A515/(E$5*E$3))</f>
        <v>-0.22817611461625242</v>
      </c>
      <c r="F515" s="24">
        <f t="array" ref="F515">((1-(F$6*(EXP(-F$4*F$5*$A515))))/F$5)-($A515/(F$5*F$3))</f>
        <v>-9.0456246711334454E-2</v>
      </c>
      <c r="H515" s="23">
        <f t="shared" si="13"/>
        <v>2.7067177823367587</v>
      </c>
    </row>
    <row r="516" spans="1:8" x14ac:dyDescent="0.25">
      <c r="A516" s="4">
        <v>510</v>
      </c>
      <c r="B516" s="24">
        <f t="array" ref="B516">((1-(B$6*(EXP(-B$4*B$5*$A516))))/B$5)-($A516/(B$5*B$3))</f>
        <v>7.7154820056240192E-2</v>
      </c>
      <c r="C516" s="24">
        <f t="array" ref="C516">((1-(C$6*(EXP(-C$4*C$5*$A516))))/C$5)-($A516/(C$5*C$3))</f>
        <v>0.10597409321635143</v>
      </c>
      <c r="D516" s="24">
        <f t="array" ref="D516">((1-(D$6*(EXP(-D$4*D$5*$A516))))/D$5)-($A516/(D$5*D$3))</f>
        <v>7.1347489752027538E-2</v>
      </c>
      <c r="E516" s="24">
        <f t="array" ref="E516">((1-(E$6*(EXP(-E$4*E$5*$A516))))/E$5)-($A516/(E$5*E$3))</f>
        <v>-0.23212266986085472</v>
      </c>
      <c r="F516" s="24">
        <f t="array" ref="F516">((1-(F$6*(EXP(-F$4*F$5*$A516))))/F$5)-($A516/(F$5*F$3))</f>
        <v>-9.2132045123860529E-2</v>
      </c>
      <c r="H516" s="23">
        <f t="shared" si="13"/>
        <v>2.7075701760979363</v>
      </c>
    </row>
    <row r="517" spans="1:8" x14ac:dyDescent="0.25">
      <c r="A517" s="4">
        <v>511</v>
      </c>
      <c r="B517" s="24">
        <f t="array" ref="B517">((1-(B$6*(EXP(-B$4*B$5*$A517))))/B$5)-($A517/(B$5*B$3))</f>
        <v>7.5071905622979385E-2</v>
      </c>
      <c r="C517" s="24">
        <f t="array" ref="C517">((1-(C$6*(EXP(-C$4*C$5*$A517))))/C$5)-($A517/(C$5*C$3))</f>
        <v>0.10437469809625055</v>
      </c>
      <c r="D517" s="24">
        <f t="array" ref="D517">((1-(D$6*(EXP(-D$4*D$5*$A517))))/D$5)-($A517/(D$5*D$3))</f>
        <v>6.962213243221349E-2</v>
      </c>
      <c r="E517" s="24">
        <f t="array" ref="E517">((1-(E$6*(EXP(-E$4*E$5*$A517))))/E$5)-($A517/(E$5*E$3))</f>
        <v>-0.23606922510545703</v>
      </c>
      <c r="F517" s="24">
        <f t="array" ref="F517">((1-(F$6*(EXP(-F$4*F$5*$A517))))/F$5)-($A517/(F$5*F$3))</f>
        <v>-9.3807843536386715E-2</v>
      </c>
      <c r="H517" s="23">
        <f t="shared" si="13"/>
        <v>2.7084209001347128</v>
      </c>
    </row>
    <row r="518" spans="1:8" x14ac:dyDescent="0.25">
      <c r="A518" s="1">
        <v>512</v>
      </c>
      <c r="B518" s="23">
        <f t="array" ref="B518">((1-(B$6*(EXP(-B$4*B$5*$A518))))/B$5)-($A518/(B$5*B$3))</f>
        <v>7.2988991189718577E-2</v>
      </c>
      <c r="C518" s="23">
        <f t="array" ref="C518">((1-(C$6*(EXP(-C$4*C$5*$A518))))/C$5)-($A518/(C$5*C$3))</f>
        <v>0.10277530297614967</v>
      </c>
      <c r="D518" s="23">
        <f t="array" ref="D518">((1-(D$6*(EXP(-D$4*D$5*$A518))))/D$5)-($A518/(D$5*D$3))</f>
        <v>6.7896775112399443E-2</v>
      </c>
      <c r="E518" s="23">
        <f t="array" ref="E518">((1-(E$6*(EXP(-E$4*E$5*$A518))))/E$5)-($A518/(E$5*E$3))</f>
        <v>-0.24001578035005977</v>
      </c>
      <c r="F518" s="23">
        <f t="array" ref="F518">((1-(F$6*(EXP(-F$4*F$5*$A518))))/F$5)-($A518/(F$5*F$3))</f>
        <v>-9.548364194891279E-2</v>
      </c>
      <c r="H518" s="23">
        <f t="shared" si="13"/>
        <v>2.7092699609758308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18"/>
  <sheetViews>
    <sheetView topLeftCell="A60" workbookViewId="0">
      <selection activeCell="J92" sqref="J92"/>
    </sheetView>
  </sheetViews>
  <sheetFormatPr defaultRowHeight="15" x14ac:dyDescent="0.25"/>
  <sheetData>
    <row r="1" spans="1:22" x14ac:dyDescent="0.25">
      <c r="A1" t="s">
        <v>37</v>
      </c>
    </row>
    <row r="2" spans="1:22" x14ac:dyDescent="0.25">
      <c r="M2" t="s">
        <v>40</v>
      </c>
    </row>
    <row r="3" spans="1:22" x14ac:dyDescent="0.25">
      <c r="A3" t="s">
        <v>21</v>
      </c>
      <c r="B3">
        <f>('MPRsolver fits'!J43)</f>
        <v>681.47680063113421</v>
      </c>
      <c r="C3" s="61">
        <f>('MPRsolver fits'!K43)</f>
        <v>62.340005062351111</v>
      </c>
      <c r="D3" s="61">
        <f>('MPRsolver fits'!L43)</f>
        <v>28.95720846741375</v>
      </c>
      <c r="E3" s="61">
        <f>('MPRsolver fits'!M43)</f>
        <v>113.64453266246311</v>
      </c>
      <c r="F3" s="61">
        <f>('MPRsolver fits'!N43)</f>
        <v>251.67936689161118</v>
      </c>
    </row>
    <row r="4" spans="1:22" x14ac:dyDescent="0.25">
      <c r="A4" t="s">
        <v>22</v>
      </c>
      <c r="B4" s="61">
        <f>('MPRsolver fits'!J44)</f>
        <v>0.38741907291849831</v>
      </c>
      <c r="C4" s="61">
        <f>('MPRsolver fits'!K44)</f>
        <v>0.21471659919091995</v>
      </c>
      <c r="D4" s="61">
        <f>('MPRsolver fits'!L44)</f>
        <v>0.62247274974656575</v>
      </c>
      <c r="E4" s="61">
        <f>('MPRsolver fits'!M44)</f>
        <v>0.29740430287898867</v>
      </c>
      <c r="F4" s="61">
        <f>('MPRsolver fits'!N44)</f>
        <v>1.5128854953396149</v>
      </c>
    </row>
    <row r="5" spans="1:22" x14ac:dyDescent="0.25">
      <c r="A5" t="s">
        <v>23</v>
      </c>
      <c r="B5" s="61">
        <f>('MPRsolver fits'!J45)</f>
        <v>1.5623141580134923</v>
      </c>
      <c r="C5" s="61">
        <f>('MPRsolver fits'!K45)</f>
        <v>1.115</v>
      </c>
      <c r="D5" s="61">
        <f>('MPRsolver fits'!L45)</f>
        <v>0.7193033647175926</v>
      </c>
      <c r="E5" s="61">
        <f>('MPRsolver fits'!M45)</f>
        <v>0.86634773743482751</v>
      </c>
      <c r="F5" s="61">
        <f>('MPRsolver fits'!N45)</f>
        <v>2.804250325293062</v>
      </c>
      <c r="J5" t="s">
        <v>38</v>
      </c>
      <c r="Q5" t="s">
        <v>39</v>
      </c>
    </row>
    <row r="6" spans="1:22" x14ac:dyDescent="0.25">
      <c r="A6" t="s">
        <v>24</v>
      </c>
      <c r="B6" s="61">
        <f>('MPRsolver fits'!J46)</f>
        <v>1</v>
      </c>
      <c r="C6" s="61">
        <f>('MPRsolver fits'!K46)</f>
        <v>1</v>
      </c>
      <c r="D6" s="61">
        <f>('MPRsolver fits'!L46)</f>
        <v>1</v>
      </c>
      <c r="E6" s="61">
        <f>('MPRsolver fits'!M46)</f>
        <v>1</v>
      </c>
      <c r="F6" s="61">
        <f>('MPRsolver fits'!N46)</f>
        <v>1</v>
      </c>
      <c r="K6">
        <v>6.1</v>
      </c>
      <c r="L6">
        <v>6.2</v>
      </c>
      <c r="M6">
        <v>6.3</v>
      </c>
      <c r="N6">
        <v>6.4</v>
      </c>
      <c r="O6">
        <v>6.5</v>
      </c>
      <c r="R6">
        <v>6.1</v>
      </c>
      <c r="S6">
        <v>6.2</v>
      </c>
      <c r="T6">
        <v>6.3</v>
      </c>
      <c r="U6">
        <v>6.4</v>
      </c>
      <c r="V6">
        <v>6.5</v>
      </c>
    </row>
    <row r="7" spans="1:22" x14ac:dyDescent="0.25">
      <c r="A7" s="4"/>
      <c r="B7" s="4"/>
      <c r="C7" s="4"/>
      <c r="D7" s="4"/>
      <c r="E7" s="4"/>
      <c r="F7" s="4"/>
      <c r="J7">
        <v>2</v>
      </c>
      <c r="K7" s="2">
        <v>0.44743182906811435</v>
      </c>
      <c r="L7" s="2">
        <v>0.31246874993823448</v>
      </c>
      <c r="M7" s="2">
        <v>0.72643419810383114</v>
      </c>
      <c r="N7" s="2">
        <v>0.44449416937850134</v>
      </c>
      <c r="O7" s="2">
        <v>0.35369411667419903</v>
      </c>
      <c r="Q7">
        <v>2</v>
      </c>
      <c r="R7" s="2">
        <v>0.42016806722689076</v>
      </c>
      <c r="S7" s="2">
        <v>0.23974427277570592</v>
      </c>
      <c r="T7" s="2">
        <v>0.65193770373053239</v>
      </c>
      <c r="U7" s="2">
        <v>0.35142522452167119</v>
      </c>
      <c r="V7" s="2">
        <v>0.31496062992125984</v>
      </c>
    </row>
    <row r="8" spans="1:22" x14ac:dyDescent="0.25">
      <c r="A8" s="1">
        <v>2</v>
      </c>
      <c r="B8" s="23">
        <f>((1-(B$6*(EXP(-B$4*B$5*$A8))))/B$5)-($A8/(B$5*B$3))</f>
        <v>0.44743182906811435</v>
      </c>
      <c r="C8" s="23">
        <f t="shared" ref="C8:F23" si="0">((1-(C$6*(EXP(-C$4*C$5*$A8))))/C$5)-($A8/(C$5*C$3))</f>
        <v>0.31246874993823448</v>
      </c>
      <c r="D8" s="23">
        <f t="shared" si="0"/>
        <v>0.72643419810383114</v>
      </c>
      <c r="E8" s="23">
        <f t="shared" si="0"/>
        <v>0.44449416937850134</v>
      </c>
      <c r="F8" s="23">
        <f t="shared" si="0"/>
        <v>0.35369411667419903</v>
      </c>
      <c r="J8">
        <v>4</v>
      </c>
      <c r="K8" s="2">
        <v>0.57946403636024357</v>
      </c>
      <c r="L8" s="2">
        <v>0.49510012702834727</v>
      </c>
      <c r="M8" s="2">
        <v>0.96630949640805808</v>
      </c>
      <c r="N8" s="2">
        <v>0.70181706118687659</v>
      </c>
      <c r="O8" s="2">
        <v>0.35093397717528696</v>
      </c>
      <c r="Q8">
        <v>4</v>
      </c>
      <c r="R8" s="2">
        <v>0.58708414872798431</v>
      </c>
      <c r="S8" s="2">
        <v>0.45924225028702642</v>
      </c>
      <c r="T8" s="2">
        <v>0.91463414634146334</v>
      </c>
      <c r="U8" s="2">
        <v>0.83236994219653182</v>
      </c>
      <c r="V8" s="2">
        <v>0.29242141174559338</v>
      </c>
    </row>
    <row r="9" spans="1:22" x14ac:dyDescent="0.25">
      <c r="A9" s="4">
        <v>3</v>
      </c>
      <c r="B9" s="24">
        <f t="shared" ref="B9:F71" si="1">((1-(B$6*(EXP(-B$4*B$5*$A9))))/B$5)-($A9/(B$5*B$3))</f>
        <v>0.53311421153326077</v>
      </c>
      <c r="C9" s="24">
        <f t="shared" si="0"/>
        <v>0.41637738757991116</v>
      </c>
      <c r="D9" s="24">
        <f t="shared" si="0"/>
        <v>0.8833550391646191</v>
      </c>
      <c r="E9" s="24">
        <f t="shared" si="0"/>
        <v>0.59094098413352503</v>
      </c>
      <c r="F9" s="24">
        <f t="shared" si="0"/>
        <v>0.3523498221762118</v>
      </c>
      <c r="J9">
        <v>8</v>
      </c>
      <c r="K9" s="2">
        <v>0.627511957031055</v>
      </c>
      <c r="L9" s="2">
        <v>0.64965895775081905</v>
      </c>
      <c r="M9" s="2">
        <v>0.96747712083999593</v>
      </c>
      <c r="N9" s="2">
        <v>0.92608262922093276</v>
      </c>
      <c r="O9" s="2">
        <v>0.34526643926349471</v>
      </c>
      <c r="Q9">
        <v>8</v>
      </c>
      <c r="R9" s="2">
        <v>0.8381839348079162</v>
      </c>
      <c r="S9" s="2">
        <v>0.78091106290672452</v>
      </c>
      <c r="T9" s="2">
        <v>1.4240506329113924</v>
      </c>
      <c r="U9" s="2">
        <v>1.3328396890040723</v>
      </c>
      <c r="V9" s="2">
        <v>0.35788845809722636</v>
      </c>
    </row>
    <row r="10" spans="1:22" x14ac:dyDescent="0.25">
      <c r="A10" s="1">
        <v>4</v>
      </c>
      <c r="B10" s="23">
        <f t="shared" si="1"/>
        <v>0.57946403636024357</v>
      </c>
      <c r="C10" s="23">
        <f t="shared" si="0"/>
        <v>0.49510012702834727</v>
      </c>
      <c r="D10" s="23">
        <f t="shared" si="0"/>
        <v>0.96630949640805808</v>
      </c>
      <c r="E10" s="23">
        <f t="shared" si="0"/>
        <v>0.70181706118687659</v>
      </c>
      <c r="F10" s="23">
        <f t="shared" si="0"/>
        <v>0.35093397717528696</v>
      </c>
      <c r="J10">
        <v>16</v>
      </c>
      <c r="K10" s="2">
        <v>0.62500830653373429</v>
      </c>
      <c r="L10" s="2">
        <v>0.64721540162778357</v>
      </c>
      <c r="M10" s="2">
        <v>0.62099884474838729</v>
      </c>
      <c r="N10" s="2">
        <v>0.97305729317655221</v>
      </c>
      <c r="O10" s="2">
        <v>0.3339313330157162</v>
      </c>
      <c r="Q10">
        <v>16</v>
      </c>
      <c r="R10" s="2">
        <v>0.87262150042419095</v>
      </c>
      <c r="S10" s="2">
        <v>0.74549596189687306</v>
      </c>
      <c r="T10" s="2">
        <v>0.11277777777777778</v>
      </c>
      <c r="U10" s="2">
        <v>1.1885110597556949</v>
      </c>
      <c r="V10" s="2">
        <v>0.48444070647603027</v>
      </c>
    </row>
    <row r="11" spans="1:22" x14ac:dyDescent="0.25">
      <c r="A11" s="4">
        <v>5</v>
      </c>
      <c r="B11" s="24">
        <f t="shared" si="1"/>
        <v>0.60434116223980905</v>
      </c>
      <c r="C11" s="24">
        <f t="shared" si="0"/>
        <v>0.55399922510170474</v>
      </c>
      <c r="D11" s="24">
        <f t="shared" si="0"/>
        <v>1.001994514785153</v>
      </c>
      <c r="E11" s="24">
        <f t="shared" si="0"/>
        <v>0.78520188801883939</v>
      </c>
      <c r="F11" s="24">
        <f t="shared" si="0"/>
        <v>0.34951710388779211</v>
      </c>
      <c r="J11">
        <v>32</v>
      </c>
      <c r="K11" s="2">
        <v>0.61002017229863037</v>
      </c>
      <c r="L11" s="2">
        <v>0.43606741062202414</v>
      </c>
      <c r="M11" s="2">
        <v>-0.14608508933532804</v>
      </c>
      <c r="N11" s="2">
        <v>0.82894851220567844</v>
      </c>
      <c r="O11" s="2">
        <v>0.31126112052015797</v>
      </c>
      <c r="Q11">
        <v>32</v>
      </c>
      <c r="R11" s="2">
        <v>0.49784585926280517</v>
      </c>
      <c r="S11" s="2">
        <v>0.19847222222222222</v>
      </c>
      <c r="T11" s="2">
        <v>5.0000000000000001E-3</v>
      </c>
      <c r="U11" s="2">
        <v>0.19416666666666665</v>
      </c>
      <c r="V11" s="2">
        <v>0.26277777777777778</v>
      </c>
    </row>
    <row r="12" spans="1:22" x14ac:dyDescent="0.25">
      <c r="A12" s="4">
        <v>6</v>
      </c>
      <c r="B12" s="24">
        <f t="shared" si="1"/>
        <v>0.61749576541113749</v>
      </c>
      <c r="C12" s="24">
        <f t="shared" si="0"/>
        <v>0.59729527601142463</v>
      </c>
      <c r="D12" s="24">
        <f t="shared" si="0"/>
        <v>1.0074712177705338</v>
      </c>
      <c r="E12" s="24">
        <f t="shared" si="0"/>
        <v>0.84733978865338744</v>
      </c>
      <c r="F12" s="24">
        <f t="shared" si="0"/>
        <v>0.34810021582229822</v>
      </c>
      <c r="J12">
        <v>64</v>
      </c>
      <c r="K12" s="2">
        <v>0.57996421962571842</v>
      </c>
      <c r="L12" s="2">
        <v>-2.388188913922995E-2</v>
      </c>
      <c r="M12" s="2"/>
      <c r="N12" s="2">
        <v>0.50423218791845525</v>
      </c>
      <c r="O12" s="2">
        <v>0.26592069552904146</v>
      </c>
      <c r="Q12">
        <v>64</v>
      </c>
      <c r="R12" s="2">
        <v>0.36791666666666667</v>
      </c>
      <c r="S12" s="2">
        <v>1.8749999999999999E-2</v>
      </c>
      <c r="T12" s="2"/>
      <c r="U12" s="2">
        <v>0.13541666666666666</v>
      </c>
      <c r="V12" s="2">
        <v>0.16</v>
      </c>
    </row>
    <row r="13" spans="1:22" x14ac:dyDescent="0.25">
      <c r="A13" s="4">
        <v>7</v>
      </c>
      <c r="B13" s="24">
        <f t="shared" si="1"/>
        <v>0.62425072878955301</v>
      </c>
      <c r="C13" s="24">
        <f t="shared" si="0"/>
        <v>0.62831027944937279</v>
      </c>
      <c r="D13" s="24">
        <f t="shared" si="0"/>
        <v>0.99364279802353972</v>
      </c>
      <c r="E13" s="24">
        <f t="shared" si="0"/>
        <v>0.89305676011218083</v>
      </c>
      <c r="F13" s="24">
        <f t="shared" si="0"/>
        <v>0.34668332754442249</v>
      </c>
      <c r="J13">
        <v>128</v>
      </c>
      <c r="K13" s="2">
        <v>0.51985230931895499</v>
      </c>
      <c r="L13" s="2"/>
      <c r="M13" s="2"/>
      <c r="N13" s="2">
        <v>-0.14580638508254351</v>
      </c>
      <c r="O13" s="2">
        <v>0.17523984554680852</v>
      </c>
      <c r="Q13">
        <v>128</v>
      </c>
      <c r="R13" s="2">
        <v>0.32097222222222221</v>
      </c>
      <c r="S13" s="2"/>
      <c r="T13" s="2"/>
      <c r="U13" s="2">
        <v>6.6527777777777783E-2</v>
      </c>
      <c r="V13" s="2">
        <v>0.11555555555555555</v>
      </c>
    </row>
    <row r="14" spans="1:22" x14ac:dyDescent="0.25">
      <c r="A14" s="1">
        <v>8</v>
      </c>
      <c r="B14" s="23">
        <f t="shared" si="1"/>
        <v>0.627511957031055</v>
      </c>
      <c r="C14" s="23">
        <f t="shared" si="0"/>
        <v>0.64965895775081905</v>
      </c>
      <c r="D14" s="23">
        <f t="shared" si="0"/>
        <v>0.96747712083999593</v>
      </c>
      <c r="E14" s="23">
        <f t="shared" si="0"/>
        <v>0.92608262922093276</v>
      </c>
      <c r="F14" s="23">
        <f t="shared" si="0"/>
        <v>0.34526643926349471</v>
      </c>
      <c r="J14">
        <v>256</v>
      </c>
      <c r="K14" s="24">
        <v>0.39962848870542816</v>
      </c>
      <c r="L14" s="24"/>
      <c r="M14" s="24"/>
      <c r="N14" s="24"/>
      <c r="O14" s="24">
        <v>-6.1218544176573908E-3</v>
      </c>
      <c r="P14" s="4"/>
      <c r="Q14">
        <v>256</v>
      </c>
      <c r="R14" s="2">
        <v>0.41249999999999998</v>
      </c>
      <c r="S14" s="2"/>
      <c r="T14" s="2"/>
      <c r="U14" s="2"/>
      <c r="V14" s="2">
        <v>3.4722222222222224E-2</v>
      </c>
    </row>
    <row r="15" spans="1:22" x14ac:dyDescent="0.25">
      <c r="A15" s="4">
        <v>9</v>
      </c>
      <c r="B15" s="24">
        <f t="shared" si="1"/>
        <v>0.62886586148529899</v>
      </c>
      <c r="C15" s="24">
        <f t="shared" si="0"/>
        <v>0.66339934027298841</v>
      </c>
      <c r="D15" s="24">
        <f t="shared" si="0"/>
        <v>0.93342711558634672</v>
      </c>
      <c r="E15" s="24">
        <f t="shared" si="0"/>
        <v>0.94930003517054606</v>
      </c>
      <c r="F15" s="24">
        <f t="shared" si="0"/>
        <v>0.3438495509825229</v>
      </c>
      <c r="J15">
        <v>512</v>
      </c>
      <c r="K15" s="2">
        <v>0.15918084747837447</v>
      </c>
      <c r="L15" s="2"/>
      <c r="M15" s="2"/>
      <c r="N15" s="2"/>
      <c r="O15" s="2"/>
      <c r="Q15">
        <v>512</v>
      </c>
      <c r="R15" s="2">
        <v>0.22500000000000001</v>
      </c>
      <c r="S15" s="2"/>
      <c r="T15" s="2"/>
      <c r="U15" s="2"/>
      <c r="V15" s="2"/>
    </row>
    <row r="16" spans="1:22" x14ac:dyDescent="0.25">
      <c r="A16" s="4">
        <v>10</v>
      </c>
      <c r="B16" s="24">
        <f t="shared" si="1"/>
        <v>0.62917850668923458</v>
      </c>
      <c r="C16" s="24">
        <f t="shared" si="0"/>
        <v>0.67115128728864171</v>
      </c>
      <c r="D16" s="24">
        <f t="shared" si="0"/>
        <v>0.89433850029827444</v>
      </c>
      <c r="E16" s="24">
        <f t="shared" si="0"/>
        <v>0.96493685852846101</v>
      </c>
      <c r="F16" s="24">
        <f t="shared" si="0"/>
        <v>0.34243266270155054</v>
      </c>
    </row>
    <row r="17" spans="1:15" x14ac:dyDescent="0.25">
      <c r="A17" s="4">
        <v>11</v>
      </c>
      <c r="B17" s="24">
        <f t="shared" si="1"/>
        <v>0.62892270051978683</v>
      </c>
      <c r="C17" s="24">
        <f t="shared" si="0"/>
        <v>0.67418977929990609</v>
      </c>
      <c r="D17" s="24">
        <f t="shared" si="0"/>
        <v>0.85202987807324526</v>
      </c>
      <c r="E17" s="24">
        <f t="shared" si="0"/>
        <v>0.97471494219421362</v>
      </c>
      <c r="F17" s="24">
        <f t="shared" si="0"/>
        <v>0.34101577442057812</v>
      </c>
    </row>
    <row r="18" spans="1:15" x14ac:dyDescent="0.25">
      <c r="A18" s="4">
        <v>12</v>
      </c>
      <c r="B18" s="24">
        <f t="shared" si="1"/>
        <v>0.62835656148769647</v>
      </c>
      <c r="C18" s="24">
        <f t="shared" si="0"/>
        <v>0.67351834439382707</v>
      </c>
      <c r="D18" s="24">
        <f t="shared" si="0"/>
        <v>0.80766345724836086</v>
      </c>
      <c r="E18" s="24">
        <f t="shared" si="0"/>
        <v>0.97996503208570029</v>
      </c>
      <c r="F18" s="24">
        <f t="shared" si="0"/>
        <v>0.33959888613960576</v>
      </c>
    </row>
    <row r="19" spans="1:15" x14ac:dyDescent="0.25">
      <c r="A19" s="4">
        <v>13</v>
      </c>
      <c r="B19" s="24">
        <f t="shared" si="1"/>
        <v>0.62762100341618554</v>
      </c>
      <c r="C19" s="24">
        <f t="shared" si="0"/>
        <v>0.66992685239179339</v>
      </c>
      <c r="D19" s="24">
        <f t="shared" si="0"/>
        <v>0.7619819662511218</v>
      </c>
      <c r="E19" s="24">
        <f t="shared" si="0"/>
        <v>0.98171561035914745</v>
      </c>
      <c r="F19" s="24">
        <f t="shared" si="0"/>
        <v>0.33818199785863334</v>
      </c>
    </row>
    <row r="20" spans="1:15" x14ac:dyDescent="0.25">
      <c r="A20" s="4">
        <v>14</v>
      </c>
      <c r="B20" s="24">
        <f t="shared" si="1"/>
        <v>0.62679295494364584</v>
      </c>
      <c r="C20" s="24">
        <f t="shared" si="0"/>
        <v>0.66403700421358436</v>
      </c>
      <c r="D20" s="24">
        <f t="shared" si="0"/>
        <v>0.71546005794660239</v>
      </c>
      <c r="E20" s="24">
        <f t="shared" si="0"/>
        <v>0.98076155117606911</v>
      </c>
      <c r="F20" s="24">
        <f t="shared" si="0"/>
        <v>0.33676510957766098</v>
      </c>
      <c r="J20" t="s">
        <v>44</v>
      </c>
    </row>
    <row r="21" spans="1:15" x14ac:dyDescent="0.25">
      <c r="A21" s="4">
        <v>15</v>
      </c>
      <c r="B21" s="24">
        <f t="shared" si="1"/>
        <v>0.62591441347863186</v>
      </c>
      <c r="C21" s="24">
        <f t="shared" si="0"/>
        <v>0.65633813623234405</v>
      </c>
      <c r="D21" s="24">
        <f t="shared" si="0"/>
        <v>0.66840106708540692</v>
      </c>
      <c r="E21" s="24">
        <f t="shared" si="0"/>
        <v>0.97771718209559488</v>
      </c>
      <c r="F21" s="24">
        <f t="shared" si="0"/>
        <v>0.33534822129668856</v>
      </c>
      <c r="K21">
        <v>6.1</v>
      </c>
      <c r="L21">
        <v>6.2</v>
      </c>
      <c r="M21">
        <v>6.3</v>
      </c>
      <c r="N21">
        <v>6.4</v>
      </c>
      <c r="O21">
        <v>6.5</v>
      </c>
    </row>
    <row r="22" spans="1:15" x14ac:dyDescent="0.25">
      <c r="A22" s="1">
        <v>16</v>
      </c>
      <c r="B22" s="23">
        <f t="shared" si="1"/>
        <v>0.62500830653373429</v>
      </c>
      <c r="C22" s="23">
        <f t="shared" si="0"/>
        <v>0.64721540162778357</v>
      </c>
      <c r="D22" s="23">
        <f t="shared" si="0"/>
        <v>0.62099884474838729</v>
      </c>
      <c r="E22" s="23">
        <f t="shared" si="0"/>
        <v>0.97305729317655221</v>
      </c>
      <c r="F22" s="23">
        <f t="shared" si="0"/>
        <v>0.3339313330157162</v>
      </c>
      <c r="J22">
        <v>2</v>
      </c>
      <c r="K22" s="2">
        <f>R7-K7</f>
        <v>-2.7263761841223588E-2</v>
      </c>
      <c r="L22" s="2">
        <f t="shared" ref="L22:O22" si="2">S7-L7</f>
        <v>-7.2724477162528556E-2</v>
      </c>
      <c r="M22" s="2">
        <f t="shared" si="2"/>
        <v>-7.4496494373298749E-2</v>
      </c>
      <c r="N22" s="2">
        <f t="shared" si="2"/>
        <v>-9.3068944856830149E-2</v>
      </c>
      <c r="O22" s="2">
        <f t="shared" si="2"/>
        <v>-3.8733486752939195E-2</v>
      </c>
    </row>
    <row r="23" spans="1:15" x14ac:dyDescent="0.25">
      <c r="A23" s="4">
        <v>17</v>
      </c>
      <c r="B23" s="24">
        <f t="shared" si="1"/>
        <v>0.62408715085347766</v>
      </c>
      <c r="C23" s="24">
        <f t="shared" si="0"/>
        <v>0.63697195172889098</v>
      </c>
      <c r="D23" s="24">
        <f t="shared" si="0"/>
        <v>0.5733772746695136</v>
      </c>
      <c r="E23" s="24">
        <f t="shared" si="0"/>
        <v>0.96714883132961083</v>
      </c>
      <c r="F23" s="24">
        <f t="shared" si="0"/>
        <v>0.33251444473474379</v>
      </c>
      <c r="J23">
        <v>4</v>
      </c>
      <c r="K23" s="2">
        <f t="shared" ref="K23:K30" si="3">R8-K8</f>
        <v>7.620112367740739E-3</v>
      </c>
      <c r="L23" s="2">
        <f t="shared" ref="L23:L27" si="4">S8-L8</f>
        <v>-3.5857876741320849E-2</v>
      </c>
      <c r="M23" s="2">
        <f t="shared" ref="M23:M26" si="5">T8-M8</f>
        <v>-5.1675350066594739E-2</v>
      </c>
      <c r="N23" s="2">
        <f t="shared" ref="N23:N28" si="6">U8-N8</f>
        <v>0.13055288100965523</v>
      </c>
      <c r="O23" s="2">
        <f t="shared" ref="O23:O29" si="7">V8-O8</f>
        <v>-5.8512565429693575E-2</v>
      </c>
    </row>
    <row r="24" spans="1:15" x14ac:dyDescent="0.25">
      <c r="A24" s="4">
        <v>18</v>
      </c>
      <c r="B24" s="24">
        <f t="shared" si="1"/>
        <v>0.62315777966466257</v>
      </c>
      <c r="C24" s="24">
        <f t="shared" si="1"/>
        <v>0.62584639479105397</v>
      </c>
      <c r="D24" s="24">
        <f t="shared" si="1"/>
        <v>0.52561552679447154</v>
      </c>
      <c r="E24" s="24">
        <f t="shared" si="1"/>
        <v>0.96027539565872488</v>
      </c>
      <c r="F24" s="24">
        <f t="shared" si="1"/>
        <v>0.33109755645377142</v>
      </c>
      <c r="J24">
        <v>8</v>
      </c>
      <c r="K24" s="2">
        <f t="shared" si="3"/>
        <v>0.2106719777768612</v>
      </c>
      <c r="L24" s="2">
        <f>S9-L9</f>
        <v>0.13125210515590546</v>
      </c>
      <c r="M24" s="2">
        <f t="shared" si="5"/>
        <v>0.45657351207139651</v>
      </c>
      <c r="N24" s="2">
        <f t="shared" si="6"/>
        <v>0.40675705978313959</v>
      </c>
      <c r="O24" s="2">
        <f t="shared" si="7"/>
        <v>1.2622018833731652E-2</v>
      </c>
    </row>
    <row r="25" spans="1:15" x14ac:dyDescent="0.25">
      <c r="A25" s="4">
        <v>19</v>
      </c>
      <c r="B25" s="24">
        <f t="shared" si="1"/>
        <v>0.62222392340921151</v>
      </c>
      <c r="C25" s="24">
        <f t="shared" si="1"/>
        <v>0.61402653767538318</v>
      </c>
      <c r="D25" s="24">
        <f t="shared" si="1"/>
        <v>0.47776419598425779</v>
      </c>
      <c r="E25" s="24">
        <f t="shared" si="1"/>
        <v>0.9526561689650701</v>
      </c>
      <c r="F25" s="24">
        <f t="shared" si="1"/>
        <v>0.32968066817279901</v>
      </c>
      <c r="J25">
        <v>16</v>
      </c>
      <c r="K25" s="2">
        <f t="shared" si="3"/>
        <v>0.24761319389045666</v>
      </c>
      <c r="L25" s="2">
        <f t="shared" si="4"/>
        <v>9.828056026908949E-2</v>
      </c>
      <c r="M25" s="2">
        <f t="shared" si="5"/>
        <v>-0.50822106697060954</v>
      </c>
      <c r="N25" s="2">
        <f t="shared" si="6"/>
        <v>0.21545376657914272</v>
      </c>
      <c r="O25" s="2">
        <f t="shared" si="7"/>
        <v>0.15050937346031407</v>
      </c>
    </row>
    <row r="26" spans="1:15" x14ac:dyDescent="0.25">
      <c r="A26" s="4">
        <v>20</v>
      </c>
      <c r="B26" s="24">
        <f t="shared" si="1"/>
        <v>0.62128761863549919</v>
      </c>
      <c r="C26" s="24">
        <f t="shared" si="1"/>
        <v>0.60166020182679514</v>
      </c>
      <c r="D26" s="24">
        <f t="shared" si="1"/>
        <v>0.42985561572018349</v>
      </c>
      <c r="E26" s="24">
        <f t="shared" si="1"/>
        <v>0.94446054917572719</v>
      </c>
      <c r="F26" s="24">
        <f t="shared" si="1"/>
        <v>0.32826377989182665</v>
      </c>
      <c r="J26">
        <v>32</v>
      </c>
      <c r="K26" s="2">
        <f t="shared" si="3"/>
        <v>-0.1121743130358252</v>
      </c>
      <c r="L26" s="2">
        <f t="shared" si="4"/>
        <v>-0.23759518839980193</v>
      </c>
      <c r="M26" s="2">
        <f t="shared" si="5"/>
        <v>0.15108508933532805</v>
      </c>
      <c r="N26" s="2">
        <f t="shared" si="6"/>
        <v>-0.63478184553901174</v>
      </c>
      <c r="O26" s="2">
        <f t="shared" si="7"/>
        <v>-4.8483342742380198E-2</v>
      </c>
    </row>
    <row r="27" spans="1:15" x14ac:dyDescent="0.25">
      <c r="A27" s="4">
        <v>21</v>
      </c>
      <c r="B27" s="24">
        <f t="shared" si="1"/>
        <v>0.620349977149947</v>
      </c>
      <c r="C27" s="24">
        <f t="shared" si="1"/>
        <v>0.58886373645344881</v>
      </c>
      <c r="D27" s="24">
        <f t="shared" si="1"/>
        <v>0.38191044924735196</v>
      </c>
      <c r="E27" s="24">
        <f t="shared" si="1"/>
        <v>0.93581945741016703</v>
      </c>
      <c r="F27" s="24">
        <f t="shared" si="1"/>
        <v>0.32684689161085423</v>
      </c>
      <c r="J27">
        <v>64</v>
      </c>
      <c r="K27" s="2">
        <f t="shared" si="3"/>
        <v>-0.21204755295905175</v>
      </c>
      <c r="L27" s="2">
        <f t="shared" si="4"/>
        <v>4.2631889139229953E-2</v>
      </c>
      <c r="M27" s="2"/>
      <c r="N27" s="2">
        <f t="shared" si="6"/>
        <v>-0.36881552125178863</v>
      </c>
      <c r="O27" s="2">
        <f t="shared" si="7"/>
        <v>-0.10592069552904146</v>
      </c>
    </row>
    <row r="28" spans="1:15" x14ac:dyDescent="0.25">
      <c r="A28" s="4">
        <v>22</v>
      </c>
      <c r="B28" s="24">
        <f t="shared" si="1"/>
        <v>0.61941160591752231</v>
      </c>
      <c r="C28" s="24">
        <f t="shared" si="1"/>
        <v>0.57572871918974655</v>
      </c>
      <c r="D28" s="24">
        <f t="shared" si="1"/>
        <v>0.33394190175372462</v>
      </c>
      <c r="E28" s="24">
        <f t="shared" si="1"/>
        <v>0.92683407754837754</v>
      </c>
      <c r="F28" s="24">
        <f t="shared" si="1"/>
        <v>0.32543000332988187</v>
      </c>
      <c r="J28">
        <v>128</v>
      </c>
      <c r="K28" s="2">
        <f t="shared" si="3"/>
        <v>-0.19888008709673277</v>
      </c>
      <c r="L28" s="2"/>
      <c r="M28" s="2"/>
      <c r="N28" s="2">
        <f t="shared" si="6"/>
        <v>0.21233416286032131</v>
      </c>
      <c r="O28" s="2">
        <f t="shared" si="7"/>
        <v>-5.968428999125297E-2</v>
      </c>
    </row>
    <row r="29" spans="1:15" x14ac:dyDescent="0.25">
      <c r="A29" s="4">
        <v>23</v>
      </c>
      <c r="B29" s="24">
        <f t="shared" si="1"/>
        <v>0.61847283629669281</v>
      </c>
      <c r="C29" s="24">
        <f t="shared" si="1"/>
        <v>0.56232723014053243</v>
      </c>
      <c r="D29" s="24">
        <f t="shared" si="1"/>
        <v>0.2859584122327048</v>
      </c>
      <c r="E29" s="24">
        <f t="shared" si="1"/>
        <v>0.91758261070573666</v>
      </c>
      <c r="F29" s="24">
        <f t="shared" si="1"/>
        <v>0.32401311504890945</v>
      </c>
      <c r="J29">
        <v>256</v>
      </c>
      <c r="K29" s="2">
        <f t="shared" si="3"/>
        <v>1.2871511294571814E-2</v>
      </c>
      <c r="L29" s="2"/>
      <c r="M29" s="2"/>
      <c r="N29" s="2"/>
      <c r="O29" s="2">
        <f t="shared" si="7"/>
        <v>4.0844076639879615E-2</v>
      </c>
    </row>
    <row r="30" spans="1:15" x14ac:dyDescent="0.25">
      <c r="A30" s="4">
        <v>24</v>
      </c>
      <c r="B30" s="24">
        <f t="shared" si="1"/>
        <v>0.61753384918493992</v>
      </c>
      <c r="C30" s="24">
        <f t="shared" si="1"/>
        <v>0.54871600304377965</v>
      </c>
      <c r="D30" s="24">
        <f t="shared" si="1"/>
        <v>0.23796537376236571</v>
      </c>
      <c r="E30" s="24">
        <f t="shared" si="1"/>
        <v>0.9081254955059378</v>
      </c>
      <c r="F30" s="24">
        <f t="shared" si="1"/>
        <v>0.32259622676793709</v>
      </c>
      <c r="J30">
        <v>512</v>
      </c>
      <c r="K30" s="2">
        <f t="shared" si="3"/>
        <v>6.581915252162554E-2</v>
      </c>
      <c r="L30" s="2"/>
      <c r="M30" s="2"/>
      <c r="N30" s="2"/>
      <c r="O30" s="2"/>
    </row>
    <row r="31" spans="1:15" x14ac:dyDescent="0.25">
      <c r="A31" s="4">
        <v>25</v>
      </c>
      <c r="B31" s="24">
        <f t="shared" si="1"/>
        <v>0.61659474333905406</v>
      </c>
      <c r="C31" s="24">
        <f t="shared" si="1"/>
        <v>0.53493969262122198</v>
      </c>
      <c r="D31" s="24">
        <f t="shared" si="1"/>
        <v>0.18996623287829784</v>
      </c>
      <c r="E31" s="24">
        <f t="shared" si="1"/>
        <v>0.89850944262844279</v>
      </c>
      <c r="F31" s="24">
        <f t="shared" si="1"/>
        <v>0.32117933848696467</v>
      </c>
    </row>
    <row r="32" spans="1:15" x14ac:dyDescent="0.25">
      <c r="A32" s="4">
        <v>26</v>
      </c>
      <c r="B32" s="24">
        <f t="shared" si="1"/>
        <v>0.61565557267301818</v>
      </c>
      <c r="C32" s="24">
        <f t="shared" si="1"/>
        <v>0.52103344628680393</v>
      </c>
      <c r="D32" s="24">
        <f t="shared" si="1"/>
        <v>0.14196319214597763</v>
      </c>
      <c r="E32" s="24">
        <f t="shared" si="1"/>
        <v>0.88877055295448337</v>
      </c>
      <c r="F32" s="24">
        <f t="shared" si="1"/>
        <v>0.31976245020599231</v>
      </c>
    </row>
    <row r="33" spans="1:6" x14ac:dyDescent="0.25">
      <c r="A33" s="4">
        <v>27</v>
      </c>
      <c r="B33" s="24">
        <f t="shared" si="1"/>
        <v>0.61471636661992268</v>
      </c>
      <c r="C33" s="24">
        <f t="shared" si="1"/>
        <v>0.50702492832011403</v>
      </c>
      <c r="D33" s="24">
        <f t="shared" si="1"/>
        <v>9.3957659151239659E-2</v>
      </c>
      <c r="E33" s="24">
        <f t="shared" si="1"/>
        <v>0.87893672746175278</v>
      </c>
      <c r="F33" s="24">
        <f t="shared" si="1"/>
        <v>0.31834556192501989</v>
      </c>
    </row>
    <row r="34" spans="1:6" x14ac:dyDescent="0.25">
      <c r="A34" s="4">
        <v>28</v>
      </c>
      <c r="B34" s="24">
        <f t="shared" si="1"/>
        <v>0.61377714124808125</v>
      </c>
      <c r="C34" s="24">
        <f t="shared" si="1"/>
        <v>0.4929359130788995</v>
      </c>
      <c r="D34" s="24">
        <f t="shared" si="1"/>
        <v>4.5950533435052954E-2</v>
      </c>
      <c r="E34" s="24">
        <f t="shared" si="1"/>
        <v>0.86902952973899739</v>
      </c>
      <c r="F34" s="24">
        <f t="shared" si="1"/>
        <v>0.31692867364404753</v>
      </c>
    </row>
    <row r="35" spans="1:6" x14ac:dyDescent="0.25">
      <c r="A35" s="4">
        <v>29</v>
      </c>
      <c r="B35" s="24">
        <f t="shared" si="1"/>
        <v>0.6128379053296179</v>
      </c>
      <c r="C35" s="24">
        <f t="shared" si="1"/>
        <v>0.47878353900530973</v>
      </c>
      <c r="D35" s="24">
        <f t="shared" si="1"/>
        <v>-2.0576101360738619E-3</v>
      </c>
      <c r="E35" s="24">
        <f t="shared" si="1"/>
        <v>0.85906562545165377</v>
      </c>
      <c r="F35" s="24">
        <f t="shared" si="1"/>
        <v>0.31551178536307511</v>
      </c>
    </row>
    <row r="36" spans="1:6" x14ac:dyDescent="0.25">
      <c r="A36" s="4">
        <v>30</v>
      </c>
      <c r="B36" s="24">
        <f t="shared" si="1"/>
        <v>0.61189866365347079</v>
      </c>
      <c r="C36" s="24">
        <f t="shared" si="1"/>
        <v>0.46458129564529194</v>
      </c>
      <c r="D36" s="24">
        <f t="shared" si="1"/>
        <v>-5.006640418420627E-2</v>
      </c>
      <c r="E36" s="24">
        <f t="shared" si="1"/>
        <v>0.84905789484928262</v>
      </c>
      <c r="F36" s="24">
        <f t="shared" si="1"/>
        <v>0.31409489708210275</v>
      </c>
    </row>
    <row r="37" spans="1:6" x14ac:dyDescent="0.25">
      <c r="A37" s="4">
        <v>31</v>
      </c>
      <c r="B37" s="24">
        <f t="shared" si="1"/>
        <v>0.61095941883404936</v>
      </c>
      <c r="C37" s="24">
        <f t="shared" si="1"/>
        <v>0.45033980052453898</v>
      </c>
      <c r="D37" s="24">
        <f t="shared" si="1"/>
        <v>-9.8075613930409311E-2</v>
      </c>
      <c r="E37" s="24">
        <f t="shared" si="1"/>
        <v>0.83901629257962096</v>
      </c>
      <c r="F37" s="24">
        <f t="shared" si="1"/>
        <v>0.31267800880113034</v>
      </c>
    </row>
    <row r="38" spans="1:6" x14ac:dyDescent="0.25">
      <c r="A38" s="1">
        <v>32</v>
      </c>
      <c r="B38" s="23">
        <f t="shared" si="1"/>
        <v>0.61002017229863037</v>
      </c>
      <c r="C38" s="23">
        <f t="shared" si="1"/>
        <v>0.43606741062202414</v>
      </c>
      <c r="D38" s="23">
        <f t="shared" si="1"/>
        <v>-0.14608508933532804</v>
      </c>
      <c r="E38" s="23">
        <f t="shared" si="1"/>
        <v>0.82894851220567844</v>
      </c>
      <c r="F38" s="23">
        <f t="shared" si="1"/>
        <v>0.31126112052015797</v>
      </c>
    </row>
    <row r="39" spans="1:6" x14ac:dyDescent="0.25">
      <c r="A39" s="4">
        <v>33</v>
      </c>
      <c r="B39" s="24">
        <f t="shared" si="1"/>
        <v>0.60908092482640186</v>
      </c>
      <c r="C39" s="24">
        <f t="shared" si="1"/>
        <v>0.42177070365647223</v>
      </c>
      <c r="D39" s="24">
        <f t="shared" si="1"/>
        <v>-0.19409473451383574</v>
      </c>
      <c r="E39" s="24">
        <f t="shared" si="1"/>
        <v>0.8188604997853518</v>
      </c>
      <c r="F39" s="24">
        <f t="shared" si="1"/>
        <v>0.30984423223918556</v>
      </c>
    </row>
    <row r="40" spans="1:6" x14ac:dyDescent="0.25">
      <c r="A40" s="4">
        <v>34</v>
      </c>
      <c r="B40" s="24">
        <f t="shared" si="1"/>
        <v>0.60814167684274412</v>
      </c>
      <c r="C40" s="24">
        <f t="shared" si="1"/>
        <v>0.40745485690351868</v>
      </c>
      <c r="D40" s="24">
        <f t="shared" si="1"/>
        <v>-0.24210448818895847</v>
      </c>
      <c r="E40" s="24">
        <f t="shared" si="1"/>
        <v>0.80875685079728488</v>
      </c>
      <c r="F40" s="24">
        <f t="shared" si="1"/>
        <v>0.30842734395821314</v>
      </c>
    </row>
    <row r="41" spans="1:6" x14ac:dyDescent="0.25">
      <c r="A41" s="4">
        <v>35</v>
      </c>
      <c r="B41" s="24">
        <f t="shared" si="1"/>
        <v>0.60720242857988349</v>
      </c>
      <c r="C41" s="24">
        <f t="shared" si="1"/>
        <v>0.39312394536000117</v>
      </c>
      <c r="D41" s="24">
        <f t="shared" si="1"/>
        <v>-0.29011431120063436</v>
      </c>
      <c r="E41" s="24">
        <f t="shared" si="1"/>
        <v>0.79864111690954664</v>
      </c>
      <c r="F41" s="24">
        <f t="shared" si="1"/>
        <v>0.30701045567724078</v>
      </c>
    </row>
    <row r="42" spans="1:6" x14ac:dyDescent="0.25">
      <c r="A42" s="4">
        <v>36</v>
      </c>
      <c r="B42" s="24">
        <f t="shared" si="1"/>
        <v>0.60626318016459835</v>
      </c>
      <c r="C42" s="24">
        <f t="shared" si="1"/>
        <v>0.37878117642695408</v>
      </c>
      <c r="D42" s="24">
        <f t="shared" si="1"/>
        <v>-0.33812417852297938</v>
      </c>
      <c r="E42" s="24">
        <f t="shared" si="1"/>
        <v>0.78851604306930212</v>
      </c>
      <c r="F42" s="24">
        <f t="shared" si="1"/>
        <v>0.30559356739626842</v>
      </c>
    </row>
    <row r="43" spans="1:6" x14ac:dyDescent="0.25">
      <c r="A43" s="4">
        <v>37</v>
      </c>
      <c r="B43" s="24">
        <f t="shared" si="1"/>
        <v>0.60532393166610066</v>
      </c>
      <c r="C43" s="24">
        <f t="shared" si="1"/>
        <v>0.36442907462692398</v>
      </c>
      <c r="D43" s="24">
        <f t="shared" si="1"/>
        <v>-0.38613407416278922</v>
      </c>
      <c r="E43" s="24">
        <f t="shared" si="1"/>
        <v>0.77838375074026578</v>
      </c>
      <c r="F43" s="24">
        <f t="shared" si="1"/>
        <v>0.304176679115296</v>
      </c>
    </row>
    <row r="44" spans="1:6" x14ac:dyDescent="0.25">
      <c r="A44" s="4">
        <v>38</v>
      </c>
      <c r="B44" s="24">
        <f t="shared" si="1"/>
        <v>0.60438468312217508</v>
      </c>
      <c r="C44" s="24">
        <f t="shared" si="1"/>
        <v>0.3500696269936564</v>
      </c>
      <c r="D44" s="24">
        <f t="shared" si="1"/>
        <v>-0.43414398789934272</v>
      </c>
      <c r="E44" s="24">
        <f t="shared" si="1"/>
        <v>0.76824587951985901</v>
      </c>
      <c r="F44" s="24">
        <f t="shared" si="1"/>
        <v>0.30275979083432358</v>
      </c>
    </row>
    <row r="45" spans="1:6" x14ac:dyDescent="0.25">
      <c r="A45" s="4">
        <v>39</v>
      </c>
      <c r="B45" s="24">
        <f t="shared" si="1"/>
        <v>0.60344543455344901</v>
      </c>
      <c r="C45" s="24">
        <f t="shared" si="1"/>
        <v>0.33570439750728231</v>
      </c>
      <c r="D45" s="24">
        <f t="shared" si="1"/>
        <v>-0.48215391320091894</v>
      </c>
      <c r="E45" s="24">
        <f t="shared" si="1"/>
        <v>0.75810369658964483</v>
      </c>
      <c r="F45" s="24">
        <f t="shared" si="1"/>
        <v>0.30134290255335122</v>
      </c>
    </row>
    <row r="46" spans="1:6" x14ac:dyDescent="0.25">
      <c r="A46" s="4">
        <v>40</v>
      </c>
      <c r="B46" s="24">
        <f t="shared" si="1"/>
        <v>0.60250618597118377</v>
      </c>
      <c r="C46" s="24">
        <f t="shared" si="1"/>
        <v>0.32133461716544209</v>
      </c>
      <c r="D46" s="24">
        <f t="shared" si="1"/>
        <v>-0.53016384589331378</v>
      </c>
      <c r="E46" s="24">
        <f t="shared" si="1"/>
        <v>0.7479581813053422</v>
      </c>
      <c r="F46" s="24">
        <f t="shared" si="1"/>
        <v>0.29992601427237886</v>
      </c>
    </row>
    <row r="47" spans="1:6" x14ac:dyDescent="0.25">
      <c r="A47" s="4">
        <v>41</v>
      </c>
      <c r="B47" s="24">
        <f t="shared" si="1"/>
        <v>0.60156693738152722</v>
      </c>
      <c r="C47" s="24">
        <f t="shared" si="1"/>
        <v>0.30696125487762482</v>
      </c>
      <c r="D47" s="24">
        <f t="shared" si="1"/>
        <v>-0.57817378330893332</v>
      </c>
      <c r="E47" s="24">
        <f t="shared" si="1"/>
        <v>0.73781009057318581</v>
      </c>
      <c r="F47" s="24">
        <f t="shared" si="1"/>
        <v>0.29850912599140644</v>
      </c>
    </row>
    <row r="48" spans="1:6" x14ac:dyDescent="0.25">
      <c r="A48" s="4">
        <v>42</v>
      </c>
      <c r="B48" s="24">
        <f t="shared" si="1"/>
        <v>0.60062768878783546</v>
      </c>
      <c r="C48" s="24">
        <f t="shared" si="1"/>
        <v>0.29258507326559968</v>
      </c>
      <c r="D48" s="24">
        <f t="shared" si="1"/>
        <v>-0.62618372374300768</v>
      </c>
      <c r="E48" s="24">
        <f t="shared" si="1"/>
        <v>0.72766000937678965</v>
      </c>
      <c r="F48" s="24">
        <f t="shared" si="1"/>
        <v>0.29709223771043403</v>
      </c>
    </row>
    <row r="49" spans="1:6" x14ac:dyDescent="0.25">
      <c r="A49" s="4">
        <v>43</v>
      </c>
      <c r="B49" s="24">
        <f t="shared" si="1"/>
        <v>0.5996884401919409</v>
      </c>
      <c r="C49" s="24">
        <f t="shared" si="1"/>
        <v>0.27820667258353826</v>
      </c>
      <c r="D49" s="24">
        <f t="shared" si="1"/>
        <v>-0.67419366610607501</v>
      </c>
      <c r="E49" s="24">
        <f t="shared" si="1"/>
        <v>0.71750838982740983</v>
      </c>
      <c r="F49" s="24">
        <f t="shared" si="1"/>
        <v>0.29567534942946166</v>
      </c>
    </row>
    <row r="50" spans="1:6" x14ac:dyDescent="0.25">
      <c r="A50" s="4">
        <v>44</v>
      </c>
      <c r="B50" s="24">
        <f t="shared" si="1"/>
        <v>0.59874919159484352</v>
      </c>
      <c r="C50" s="24">
        <f t="shared" si="1"/>
        <v>0.26382652528723072</v>
      </c>
      <c r="D50" s="24">
        <f t="shared" si="1"/>
        <v>-0.72220360970189779</v>
      </c>
      <c r="E50" s="24">
        <f t="shared" si="1"/>
        <v>0.70735558134438614</v>
      </c>
      <c r="F50" s="24">
        <f t="shared" si="1"/>
        <v>0.29425846114848925</v>
      </c>
    </row>
    <row r="51" spans="1:6" x14ac:dyDescent="0.25">
      <c r="A51" s="4">
        <v>45</v>
      </c>
      <c r="B51" s="24">
        <f t="shared" si="1"/>
        <v>0.59780994299708967</v>
      </c>
      <c r="C51" s="24">
        <f t="shared" si="1"/>
        <v>0.24944500324327001</v>
      </c>
      <c r="D51" s="24">
        <f t="shared" si="1"/>
        <v>-0.77021355408553327</v>
      </c>
      <c r="E51" s="24">
        <f t="shared" si="1"/>
        <v>0.69720185398043877</v>
      </c>
      <c r="F51" s="24">
        <f t="shared" si="1"/>
        <v>0.29284157286751689</v>
      </c>
    </row>
    <row r="52" spans="1:6" x14ac:dyDescent="0.25">
      <c r="A52" s="4">
        <v>46</v>
      </c>
      <c r="B52" s="24">
        <f t="shared" si="1"/>
        <v>0.59687069439897755</v>
      </c>
      <c r="C52" s="24">
        <f t="shared" si="1"/>
        <v>0.23506239914520699</v>
      </c>
      <c r="D52" s="24">
        <f t="shared" si="1"/>
        <v>-0.81822349897263269</v>
      </c>
      <c r="E52" s="24">
        <f t="shared" si="1"/>
        <v>0.68704741644889222</v>
      </c>
      <c r="F52" s="24">
        <f t="shared" si="1"/>
        <v>0.29142468458654447</v>
      </c>
    </row>
    <row r="53" spans="1:6" x14ac:dyDescent="0.25">
      <c r="A53" s="4">
        <v>47</v>
      </c>
      <c r="B53" s="24">
        <f t="shared" si="1"/>
        <v>0.59593144580066959</v>
      </c>
      <c r="C53" s="24">
        <f t="shared" si="1"/>
        <v>0.22067894337005445</v>
      </c>
      <c r="D53" s="24">
        <f t="shared" si="1"/>
        <v>-0.86623344418147985</v>
      </c>
      <c r="E53" s="24">
        <f t="shared" si="1"/>
        <v>0.67689243005621913</v>
      </c>
      <c r="F53" s="24">
        <f t="shared" si="1"/>
        <v>0.29000779630557211</v>
      </c>
    </row>
    <row r="54" spans="1:6" x14ac:dyDescent="0.25">
      <c r="A54" s="4">
        <v>48</v>
      </c>
      <c r="B54" s="24">
        <f t="shared" si="1"/>
        <v>0.59499219720225482</v>
      </c>
      <c r="C54" s="24">
        <f t="shared" si="1"/>
        <v>0.2062948172459208</v>
      </c>
      <c r="D54" s="24">
        <f t="shared" si="1"/>
        <v>-0.91424338959594453</v>
      </c>
      <c r="E54" s="24">
        <f t="shared" si="1"/>
        <v>0.66673701946996622</v>
      </c>
      <c r="F54" s="24">
        <f t="shared" si="1"/>
        <v>0.28859090802459969</v>
      </c>
    </row>
    <row r="55" spans="1:6" x14ac:dyDescent="0.25">
      <c r="A55" s="4">
        <v>49</v>
      </c>
      <c r="B55" s="24">
        <f t="shared" si="1"/>
        <v>0.59405294860378177</v>
      </c>
      <c r="C55" s="24">
        <f t="shared" si="1"/>
        <v>0.19191016349487089</v>
      </c>
      <c r="D55" s="24">
        <f t="shared" si="1"/>
        <v>-0.96225333514181344</v>
      </c>
      <c r="E55" s="24">
        <f t="shared" si="1"/>
        <v>0.65658128104086821</v>
      </c>
      <c r="F55" s="24">
        <f t="shared" si="1"/>
        <v>0.28717401974362733</v>
      </c>
    </row>
    <row r="56" spans="1:6" x14ac:dyDescent="0.25">
      <c r="A56" s="4">
        <v>50</v>
      </c>
      <c r="B56" s="24">
        <f t="shared" si="1"/>
        <v>0.59311370000527686</v>
      </c>
      <c r="C56" s="24">
        <f t="shared" si="1"/>
        <v>0.17752509445242715</v>
      </c>
      <c r="D56" s="24">
        <f t="shared" si="1"/>
        <v>-1.0102632807716576</v>
      </c>
      <c r="E56" s="24">
        <f t="shared" si="1"/>
        <v>0.64642528923468945</v>
      </c>
      <c r="F56" s="24">
        <f t="shared" si="1"/>
        <v>0.28575713146265491</v>
      </c>
    </row>
    <row r="57" spans="1:6" x14ac:dyDescent="0.25">
      <c r="A57" s="4">
        <v>51</v>
      </c>
      <c r="B57" s="24">
        <f t="shared" si="1"/>
        <v>0.59217445140675451</v>
      </c>
      <c r="C57" s="24">
        <f t="shared" si="1"/>
        <v>0.16313969853708032</v>
      </c>
      <c r="D57" s="24">
        <f t="shared" si="1"/>
        <v>-1.0582732264551677</v>
      </c>
      <c r="E57" s="24">
        <f t="shared" si="1"/>
        <v>0.63626910160314443</v>
      </c>
      <c r="F57" s="24">
        <f t="shared" si="1"/>
        <v>0.28434024318168255</v>
      </c>
    </row>
    <row r="58" spans="1:6" x14ac:dyDescent="0.25">
      <c r="A58" s="4">
        <v>52</v>
      </c>
      <c r="B58" s="24">
        <f t="shared" si="1"/>
        <v>0.59123520280822284</v>
      </c>
      <c r="C58" s="24">
        <f t="shared" si="1"/>
        <v>0.14875404534239567</v>
      </c>
      <c r="D58" s="24">
        <f t="shared" si="1"/>
        <v>-1.106283172172974</v>
      </c>
      <c r="E58" s="24">
        <f t="shared" si="1"/>
        <v>0.62611276262573246</v>
      </c>
      <c r="F58" s="24">
        <f t="shared" si="1"/>
        <v>0.28292335490071013</v>
      </c>
    </row>
    <row r="59" spans="1:6" x14ac:dyDescent="0.25">
      <c r="A59" s="4">
        <v>53</v>
      </c>
      <c r="B59" s="24">
        <f t="shared" si="1"/>
        <v>0.59029595420968584</v>
      </c>
      <c r="C59" s="24">
        <f t="shared" si="1"/>
        <v>0.13436818964497399</v>
      </c>
      <c r="D59" s="24">
        <f t="shared" si="1"/>
        <v>-1.1542931179126976</v>
      </c>
      <c r="E59" s="24">
        <f t="shared" si="1"/>
        <v>0.61595630667894141</v>
      </c>
      <c r="F59" s="24">
        <f t="shared" si="1"/>
        <v>0.28150646661973777</v>
      </c>
    </row>
    <row r="60" spans="1:6" x14ac:dyDescent="0.25">
      <c r="A60" s="4">
        <v>54</v>
      </c>
      <c r="B60" s="24">
        <f t="shared" si="1"/>
        <v>0.58935670561114595</v>
      </c>
      <c r="C60" s="24">
        <f t="shared" si="1"/>
        <v>0.11998217455908766</v>
      </c>
      <c r="D60" s="24">
        <f t="shared" si="1"/>
        <v>-1.2023030636664285</v>
      </c>
      <c r="E60" s="24">
        <f t="shared" si="1"/>
        <v>0.60579976033103211</v>
      </c>
      <c r="F60" s="24">
        <f t="shared" si="1"/>
        <v>0.28008957833876535</v>
      </c>
    </row>
    <row r="61" spans="1:6" x14ac:dyDescent="0.25">
      <c r="A61" s="4">
        <v>55</v>
      </c>
      <c r="B61" s="24">
        <f t="shared" si="1"/>
        <v>0.58841745701260484</v>
      </c>
      <c r="C61" s="24">
        <f t="shared" si="1"/>
        <v>0.10559603401967443</v>
      </c>
      <c r="D61" s="24">
        <f t="shared" si="1"/>
        <v>-1.2503130094291104</v>
      </c>
      <c r="E61" s="24">
        <f t="shared" si="1"/>
        <v>0.59564314411558739</v>
      </c>
      <c r="F61" s="24">
        <f t="shared" si="1"/>
        <v>0.27867269005779299</v>
      </c>
    </row>
    <row r="62" spans="1:6" x14ac:dyDescent="0.25">
      <c r="A62" s="4">
        <v>56</v>
      </c>
      <c r="B62" s="24">
        <f t="shared" si="1"/>
        <v>0.58747820841406262</v>
      </c>
      <c r="C62" s="24">
        <f t="shared" si="1"/>
        <v>9.1209794736682115E-2</v>
      </c>
      <c r="D62" s="24">
        <f t="shared" si="1"/>
        <v>-1.2983229551975124</v>
      </c>
      <c r="E62" s="24">
        <f t="shared" si="1"/>
        <v>0.58548647390222186</v>
      </c>
      <c r="F62" s="24">
        <f t="shared" si="1"/>
        <v>0.27725580177682058</v>
      </c>
    </row>
    <row r="63" spans="1:6" x14ac:dyDescent="0.25">
      <c r="A63" s="4">
        <v>57</v>
      </c>
      <c r="B63" s="24">
        <f t="shared" si="1"/>
        <v>0.58653895981552007</v>
      </c>
      <c r="C63" s="24">
        <f t="shared" si="1"/>
        <v>7.6823477733320877E-2</v>
      </c>
      <c r="D63" s="24">
        <f t="shared" si="1"/>
        <v>-1.3463329009695706</v>
      </c>
      <c r="E63" s="24">
        <f t="shared" si="1"/>
        <v>0.57532976195594743</v>
      </c>
      <c r="F63" s="24">
        <f t="shared" si="1"/>
        <v>0.27583891349584821</v>
      </c>
    </row>
    <row r="64" spans="1:6" x14ac:dyDescent="0.25">
      <c r="A64" s="4">
        <v>58</v>
      </c>
      <c r="B64" s="24">
        <f t="shared" si="1"/>
        <v>0.58559971121697707</v>
      </c>
      <c r="C64" s="24">
        <f t="shared" si="1"/>
        <v>6.2437099556809983E-2</v>
      </c>
      <c r="D64" s="24">
        <f t="shared" si="1"/>
        <v>-1.3943428467439647</v>
      </c>
      <c r="E64" s="24">
        <f t="shared" si="1"/>
        <v>0.56517301775591799</v>
      </c>
      <c r="F64" s="24">
        <f t="shared" si="1"/>
        <v>0.2744220252148758</v>
      </c>
    </row>
    <row r="65" spans="1:6" x14ac:dyDescent="0.25">
      <c r="A65" s="4">
        <v>59</v>
      </c>
      <c r="B65" s="24">
        <f t="shared" si="1"/>
        <v>0.58466046261843407</v>
      </c>
      <c r="C65" s="24">
        <f t="shared" si="1"/>
        <v>4.8050673231347818E-2</v>
      </c>
      <c r="D65" s="24">
        <f t="shared" si="1"/>
        <v>-1.442352792519852</v>
      </c>
      <c r="E65" s="24">
        <f t="shared" si="1"/>
        <v>0.55501624862820698</v>
      </c>
      <c r="F65" s="24">
        <f t="shared" si="1"/>
        <v>0.27300513693390344</v>
      </c>
    </row>
    <row r="66" spans="1:6" x14ac:dyDescent="0.25">
      <c r="A66" s="4">
        <v>60</v>
      </c>
      <c r="B66" s="24">
        <f t="shared" si="1"/>
        <v>0.58372121401989097</v>
      </c>
      <c r="C66" s="24">
        <f t="shared" si="1"/>
        <v>3.3664209008188672E-2</v>
      </c>
      <c r="D66" s="24">
        <f t="shared" si="1"/>
        <v>-1.4903627382966937</v>
      </c>
      <c r="E66" s="24">
        <f t="shared" si="1"/>
        <v>0.54485946023485232</v>
      </c>
      <c r="F66" s="24">
        <f t="shared" si="1"/>
        <v>0.27158824865293102</v>
      </c>
    </row>
    <row r="67" spans="1:6" x14ac:dyDescent="0.25">
      <c r="A67" s="4">
        <v>61</v>
      </c>
      <c r="B67" s="24">
        <f t="shared" si="1"/>
        <v>0.58278196542134786</v>
      </c>
      <c r="C67" s="24">
        <f t="shared" si="1"/>
        <v>1.9277714956021708E-2</v>
      </c>
      <c r="D67" s="24">
        <f t="shared" si="1"/>
        <v>-1.5383726840741445</v>
      </c>
      <c r="E67" s="24">
        <f t="shared" si="1"/>
        <v>0.53470265695182573</v>
      </c>
      <c r="F67" s="24">
        <f t="shared" si="1"/>
        <v>0.27017136037195866</v>
      </c>
    </row>
    <row r="68" spans="1:6" x14ac:dyDescent="0.25">
      <c r="A68" s="4">
        <v>62</v>
      </c>
      <c r="B68" s="24">
        <f t="shared" si="1"/>
        <v>0.58184271682280475</v>
      </c>
      <c r="C68" s="24">
        <f t="shared" si="1"/>
        <v>4.891197425654803E-3</v>
      </c>
      <c r="D68" s="24">
        <f t="shared" si="1"/>
        <v>-1.5863826298519856</v>
      </c>
      <c r="E68" s="24">
        <f t="shared" si="1"/>
        <v>0.5245458421611463</v>
      </c>
      <c r="F68" s="24">
        <f t="shared" si="1"/>
        <v>0.26875447209098624</v>
      </c>
    </row>
    <row r="69" spans="1:6" x14ac:dyDescent="0.25">
      <c r="A69" s="4">
        <v>63</v>
      </c>
      <c r="B69" s="24">
        <f t="shared" si="1"/>
        <v>0.58090346822426164</v>
      </c>
      <c r="C69" s="24">
        <f t="shared" si="1"/>
        <v>-9.4953385842365678E-3</v>
      </c>
      <c r="D69" s="24">
        <f t="shared" si="1"/>
        <v>-1.6343925756300757</v>
      </c>
      <c r="E69" s="24">
        <f t="shared" si="1"/>
        <v>0.51438901847664609</v>
      </c>
      <c r="F69" s="24">
        <f t="shared" si="1"/>
        <v>0.26733758381001388</v>
      </c>
    </row>
    <row r="70" spans="1:6" x14ac:dyDescent="0.25">
      <c r="A70" s="1">
        <v>64</v>
      </c>
      <c r="B70" s="23">
        <f t="shared" si="1"/>
        <v>0.57996421962571842</v>
      </c>
      <c r="C70" s="23">
        <f t="shared" si="1"/>
        <v>-2.388188913922995E-2</v>
      </c>
      <c r="D70" s="23">
        <f t="shared" si="1"/>
        <v>-1.6824025214083245</v>
      </c>
      <c r="E70" s="23">
        <f t="shared" si="1"/>
        <v>0.50423218791845525</v>
      </c>
      <c r="F70" s="23">
        <f t="shared" si="1"/>
        <v>0.26592069552904146</v>
      </c>
    </row>
    <row r="71" spans="1:6" x14ac:dyDescent="0.25">
      <c r="A71" s="4">
        <v>65</v>
      </c>
      <c r="B71" s="24">
        <f t="shared" si="1"/>
        <v>0.57902497102717532</v>
      </c>
      <c r="C71" s="24">
        <f t="shared" si="1"/>
        <v>-3.8268451142569937E-2</v>
      </c>
      <c r="D71" s="24">
        <f t="shared" si="1"/>
        <v>-1.7304124671866756</v>
      </c>
      <c r="E71" s="24">
        <f t="shared" si="1"/>
        <v>0.49407535204785402</v>
      </c>
      <c r="F71" s="24">
        <f t="shared" si="1"/>
        <v>0.2645038072480691</v>
      </c>
    </row>
    <row r="72" spans="1:6" x14ac:dyDescent="0.25">
      <c r="A72" s="4">
        <v>66</v>
      </c>
      <c r="B72" s="24">
        <f t="shared" ref="B72:F122" si="8">((1-(B$6*(EXP(-B$4*B$5*$A72))))/B$5)-($A72/(B$5*B$3))</f>
        <v>0.5780857224286321</v>
      </c>
      <c r="C72" s="24">
        <f t="shared" si="8"/>
        <v>-5.2655022156821829E-2</v>
      </c>
      <c r="D72" s="24">
        <f t="shared" si="8"/>
        <v>-1.778422412965091</v>
      </c>
      <c r="E72" s="24">
        <f t="shared" si="8"/>
        <v>0.48391851207149594</v>
      </c>
      <c r="F72" s="24">
        <f t="shared" si="8"/>
        <v>0.26308691896709668</v>
      </c>
    </row>
    <row r="73" spans="1:6" x14ac:dyDescent="0.25">
      <c r="A73" s="4">
        <v>67</v>
      </c>
      <c r="B73" s="24">
        <f t="shared" si="8"/>
        <v>0.57714647383008888</v>
      </c>
      <c r="C73" s="24">
        <f t="shared" si="8"/>
        <v>-6.7041600263498702E-2</v>
      </c>
      <c r="D73" s="24">
        <f t="shared" si="8"/>
        <v>-1.8264323587435485</v>
      </c>
      <c r="E73" s="24">
        <f t="shared" si="8"/>
        <v>0.47376166892195704</v>
      </c>
      <c r="F73" s="24">
        <f t="shared" si="8"/>
        <v>0.26167003068612427</v>
      </c>
    </row>
    <row r="74" spans="1:6" x14ac:dyDescent="0.25">
      <c r="A74" s="4">
        <v>68</v>
      </c>
      <c r="B74" s="24">
        <f t="shared" si="8"/>
        <v>0.57620722523154577</v>
      </c>
      <c r="C74" s="24">
        <f t="shared" si="8"/>
        <v>-8.1428183952572675E-2</v>
      </c>
      <c r="D74" s="24">
        <f t="shared" si="8"/>
        <v>-1.8744423045220324</v>
      </c>
      <c r="E74" s="24">
        <f t="shared" si="8"/>
        <v>0.46360482331998887</v>
      </c>
      <c r="F74" s="24">
        <f t="shared" si="8"/>
        <v>0.2602531424051519</v>
      </c>
    </row>
    <row r="75" spans="1:6" x14ac:dyDescent="0.25">
      <c r="A75" s="4">
        <v>69</v>
      </c>
      <c r="B75" s="24">
        <f t="shared" si="8"/>
        <v>0.57526797663300255</v>
      </c>
      <c r="C75" s="24">
        <f t="shared" si="8"/>
        <v>-9.5814772035511697E-2</v>
      </c>
      <c r="D75" s="24">
        <f t="shared" si="8"/>
        <v>-1.922452250300533</v>
      </c>
      <c r="E75" s="24">
        <f t="shared" si="8"/>
        <v>0.45344797582263296</v>
      </c>
      <c r="F75" s="24">
        <f t="shared" si="8"/>
        <v>0.25883625412417954</v>
      </c>
    </row>
    <row r="76" spans="1:6" x14ac:dyDescent="0.25">
      <c r="A76" s="4">
        <v>70</v>
      </c>
      <c r="B76" s="24">
        <f t="shared" si="8"/>
        <v>0.57432872803445933</v>
      </c>
      <c r="C76" s="24">
        <f t="shared" si="8"/>
        <v>-0.11020136357683086</v>
      </c>
      <c r="D76" s="24">
        <f t="shared" si="8"/>
        <v>-1.9704621960790447</v>
      </c>
      <c r="E76" s="24">
        <f t="shared" si="8"/>
        <v>0.44329112686040506</v>
      </c>
      <c r="F76" s="24">
        <f t="shared" si="8"/>
        <v>0.25741936584320713</v>
      </c>
    </row>
    <row r="77" spans="1:6" x14ac:dyDescent="0.25">
      <c r="A77" s="4">
        <v>71</v>
      </c>
      <c r="B77" s="24">
        <f t="shared" si="8"/>
        <v>0.57338947943591623</v>
      </c>
      <c r="C77" s="24">
        <f t="shared" si="8"/>
        <v>-0.12458795784021626</v>
      </c>
      <c r="D77" s="24">
        <f t="shared" si="8"/>
        <v>-2.0184721418575631</v>
      </c>
      <c r="E77" s="24">
        <f t="shared" si="8"/>
        <v>0.43313427676603367</v>
      </c>
      <c r="F77" s="24">
        <f t="shared" si="8"/>
        <v>0.25600247756223471</v>
      </c>
    </row>
    <row r="78" spans="1:6" x14ac:dyDescent="0.25">
      <c r="A78" s="4">
        <v>72</v>
      </c>
      <c r="B78" s="24">
        <f t="shared" si="8"/>
        <v>0.57245023083737301</v>
      </c>
      <c r="C78" s="24">
        <f t="shared" si="8"/>
        <v>-0.13897455424612049</v>
      </c>
      <c r="D78" s="24">
        <f t="shared" si="8"/>
        <v>-2.0664820876360865</v>
      </c>
      <c r="E78" s="24">
        <f t="shared" si="8"/>
        <v>0.42297742579667286</v>
      </c>
      <c r="F78" s="24">
        <f t="shared" si="8"/>
        <v>0.25458558928126235</v>
      </c>
    </row>
    <row r="79" spans="1:6" x14ac:dyDescent="0.25">
      <c r="A79" s="4">
        <v>73</v>
      </c>
      <c r="B79" s="24">
        <f t="shared" si="8"/>
        <v>0.57151098223882979</v>
      </c>
      <c r="C79" s="24">
        <f t="shared" si="8"/>
        <v>-0.15336115233838654</v>
      </c>
      <c r="D79" s="24">
        <f t="shared" si="8"/>
        <v>-2.1144920334146122</v>
      </c>
      <c r="E79" s="24">
        <f t="shared" si="8"/>
        <v>0.41282057415106643</v>
      </c>
      <c r="F79" s="24">
        <f t="shared" si="8"/>
        <v>0.25316870100028999</v>
      </c>
    </row>
    <row r="80" spans="1:6" x14ac:dyDescent="0.25">
      <c r="A80" s="4">
        <v>74</v>
      </c>
      <c r="B80" s="24">
        <f t="shared" si="8"/>
        <v>0.57057173364028668</v>
      </c>
      <c r="C80" s="24">
        <f t="shared" si="8"/>
        <v>-0.16774775175797552</v>
      </c>
      <c r="D80" s="24">
        <f t="shared" si="8"/>
        <v>-2.1625019791931397</v>
      </c>
      <c r="E80" s="24">
        <f t="shared" si="8"/>
        <v>0.40266372198281553</v>
      </c>
      <c r="F80" s="24">
        <f t="shared" si="8"/>
        <v>0.25175181271931757</v>
      </c>
    </row>
    <row r="81" spans="1:6" x14ac:dyDescent="0.25">
      <c r="A81" s="4">
        <v>75</v>
      </c>
      <c r="B81" s="24">
        <f t="shared" si="8"/>
        <v>0.56963248504174346</v>
      </c>
      <c r="C81" s="24">
        <f t="shared" si="8"/>
        <v>-0.18213435222229113</v>
      </c>
      <c r="D81" s="24">
        <f t="shared" si="8"/>
        <v>-2.2105119249716685</v>
      </c>
      <c r="E81" s="24">
        <f t="shared" si="8"/>
        <v>0.39250686941063329</v>
      </c>
      <c r="F81" s="24">
        <f t="shared" si="8"/>
        <v>0.25033492443834515</v>
      </c>
    </row>
    <row r="82" spans="1:6" x14ac:dyDescent="0.25">
      <c r="A82" s="4">
        <v>76</v>
      </c>
      <c r="B82" s="24">
        <f t="shared" si="8"/>
        <v>0.56869323644320025</v>
      </c>
      <c r="C82" s="24">
        <f t="shared" si="8"/>
        <v>-0.19652095350890342</v>
      </c>
      <c r="D82" s="24">
        <f t="shared" si="8"/>
        <v>-2.2585218707501982</v>
      </c>
      <c r="E82" s="24">
        <f t="shared" si="8"/>
        <v>0.38235001652626766</v>
      </c>
      <c r="F82" s="24">
        <f t="shared" si="8"/>
        <v>0.24891803615737279</v>
      </c>
    </row>
    <row r="83" spans="1:6" x14ac:dyDescent="0.25">
      <c r="A83" s="4">
        <v>77</v>
      </c>
      <c r="B83" s="24">
        <f t="shared" si="8"/>
        <v>0.56775398784465714</v>
      </c>
      <c r="C83" s="24">
        <f t="shared" si="8"/>
        <v>-0.21090755544274009</v>
      </c>
      <c r="D83" s="24">
        <f t="shared" si="8"/>
        <v>-2.3065318165287279</v>
      </c>
      <c r="E83" s="24">
        <f t="shared" si="8"/>
        <v>0.37219316340062791</v>
      </c>
      <c r="F83" s="24">
        <f t="shared" si="8"/>
        <v>0.2475011478764004</v>
      </c>
    </row>
    <row r="84" spans="1:6" x14ac:dyDescent="0.25">
      <c r="A84" s="4">
        <v>78</v>
      </c>
      <c r="B84" s="24">
        <f t="shared" si="8"/>
        <v>0.56681473924611392</v>
      </c>
      <c r="C84" s="24">
        <f t="shared" si="8"/>
        <v>-0.22529415788600204</v>
      </c>
      <c r="D84" s="24">
        <f t="shared" si="8"/>
        <v>-2.3545417623072584</v>
      </c>
      <c r="E84" s="24">
        <f t="shared" si="8"/>
        <v>0.36203631008851656</v>
      </c>
      <c r="F84" s="24">
        <f t="shared" si="8"/>
        <v>0.24608425959542801</v>
      </c>
    </row>
    <row r="85" spans="1:6" x14ac:dyDescent="0.25">
      <c r="A85" s="4">
        <v>79</v>
      </c>
      <c r="B85" s="24">
        <f t="shared" si="8"/>
        <v>0.5658754906475707</v>
      </c>
      <c r="C85" s="24">
        <f t="shared" si="8"/>
        <v>-0.23968076073022904</v>
      </c>
      <c r="D85" s="24">
        <f t="shared" si="8"/>
        <v>-2.402551708085789</v>
      </c>
      <c r="E85" s="24">
        <f t="shared" si="8"/>
        <v>0.35187945663228837</v>
      </c>
      <c r="F85" s="24">
        <f t="shared" si="8"/>
        <v>0.24466737131445562</v>
      </c>
    </row>
    <row r="86" spans="1:6" x14ac:dyDescent="0.25">
      <c r="A86" s="4">
        <v>80</v>
      </c>
      <c r="B86" s="24">
        <f t="shared" si="8"/>
        <v>0.56493624204902759</v>
      </c>
      <c r="C86" s="24">
        <f t="shared" si="8"/>
        <v>-0.25406736389005291</v>
      </c>
      <c r="D86" s="24">
        <f t="shared" si="8"/>
        <v>-2.4505616538643196</v>
      </c>
      <c r="E86" s="24">
        <f t="shared" si="8"/>
        <v>0.34172260306467817</v>
      </c>
      <c r="F86" s="24">
        <f t="shared" si="8"/>
        <v>0.24325048303348323</v>
      </c>
    </row>
    <row r="87" spans="1:6" x14ac:dyDescent="0.25">
      <c r="A87" s="4">
        <v>81</v>
      </c>
      <c r="B87" s="24">
        <f t="shared" si="8"/>
        <v>0.56399699345048437</v>
      </c>
      <c r="C87" s="24">
        <f t="shared" si="8"/>
        <v>-0.26845396729828097</v>
      </c>
      <c r="D87" s="24">
        <f t="shared" si="8"/>
        <v>-2.4985715996428506</v>
      </c>
      <c r="E87" s="24">
        <f t="shared" si="8"/>
        <v>0.33156574941098482</v>
      </c>
      <c r="F87" s="24">
        <f t="shared" si="8"/>
        <v>0.24183359475251084</v>
      </c>
    </row>
    <row r="88" spans="1:6" x14ac:dyDescent="0.25">
      <c r="A88" s="4">
        <v>82</v>
      </c>
      <c r="B88" s="24">
        <f t="shared" si="8"/>
        <v>0.56305774485194127</v>
      </c>
      <c r="C88" s="24">
        <f t="shared" si="8"/>
        <v>-0.28284057090202575</v>
      </c>
      <c r="D88" s="24">
        <f t="shared" si="8"/>
        <v>-2.5465815454213807</v>
      </c>
      <c r="E88" s="24">
        <f t="shared" si="8"/>
        <v>0.32140889569076148</v>
      </c>
      <c r="F88" s="24">
        <f t="shared" si="8"/>
        <v>0.24041670647153845</v>
      </c>
    </row>
    <row r="89" spans="1:6" x14ac:dyDescent="0.25">
      <c r="A89" s="4">
        <v>83</v>
      </c>
      <c r="B89" s="24">
        <f t="shared" si="8"/>
        <v>0.56211849625339805</v>
      </c>
      <c r="C89" s="24">
        <f t="shared" si="8"/>
        <v>-0.29722717465966064</v>
      </c>
      <c r="D89" s="24">
        <f t="shared" si="8"/>
        <v>-2.5945914911999122</v>
      </c>
      <c r="E89" s="24">
        <f t="shared" si="8"/>
        <v>0.31125204191911915</v>
      </c>
      <c r="F89" s="24">
        <f t="shared" si="8"/>
        <v>0.23899981819056607</v>
      </c>
    </row>
    <row r="90" spans="1:6" x14ac:dyDescent="0.25">
      <c r="A90" s="4">
        <v>84</v>
      </c>
      <c r="B90" s="24">
        <f t="shared" si="8"/>
        <v>0.56117924765485483</v>
      </c>
      <c r="C90" s="24">
        <f t="shared" si="8"/>
        <v>-0.31161377853842154</v>
      </c>
      <c r="D90" s="24">
        <f t="shared" si="8"/>
        <v>-2.6426014369784427</v>
      </c>
      <c r="E90" s="24">
        <f t="shared" si="8"/>
        <v>0.3010951881077375</v>
      </c>
      <c r="F90" s="24">
        <f t="shared" si="8"/>
        <v>0.23758292990959368</v>
      </c>
    </row>
    <row r="91" spans="1:6" x14ac:dyDescent="0.25">
      <c r="A91" s="4">
        <v>85</v>
      </c>
      <c r="B91" s="24">
        <f t="shared" si="8"/>
        <v>0.56023999905631172</v>
      </c>
      <c r="C91" s="24">
        <f t="shared" si="8"/>
        <v>-0.32600038251251939</v>
      </c>
      <c r="D91" s="24">
        <f t="shared" si="8"/>
        <v>-2.6906113827569733</v>
      </c>
      <c r="E91" s="24">
        <f t="shared" si="8"/>
        <v>0.29093833426564264</v>
      </c>
      <c r="F91" s="24">
        <f t="shared" si="8"/>
        <v>0.23616604162862126</v>
      </c>
    </row>
    <row r="92" spans="1:6" x14ac:dyDescent="0.25">
      <c r="A92" s="4">
        <v>86</v>
      </c>
      <c r="B92" s="24">
        <f t="shared" si="8"/>
        <v>0.5593007504577685</v>
      </c>
      <c r="C92" s="24">
        <f t="shared" si="8"/>
        <v>-0.34038698656165667</v>
      </c>
      <c r="D92" s="24">
        <f t="shared" si="8"/>
        <v>-2.7386213285355039</v>
      </c>
      <c r="E92" s="24">
        <f t="shared" si="8"/>
        <v>0.28078148039981077</v>
      </c>
      <c r="F92" s="24">
        <f t="shared" si="8"/>
        <v>0.2347491533476489</v>
      </c>
    </row>
    <row r="93" spans="1:6" x14ac:dyDescent="0.25">
      <c r="A93" s="4">
        <v>87</v>
      </c>
      <c r="B93" s="24">
        <f t="shared" si="8"/>
        <v>0.5583615018592254</v>
      </c>
      <c r="C93" s="24">
        <f t="shared" si="8"/>
        <v>-0.35477359066985659</v>
      </c>
      <c r="D93" s="24">
        <f t="shared" si="8"/>
        <v>-2.7866312743140353</v>
      </c>
      <c r="E93" s="24">
        <f t="shared" si="8"/>
        <v>0.27062462651563368</v>
      </c>
      <c r="F93" s="24">
        <f t="shared" si="8"/>
        <v>0.23333226506667648</v>
      </c>
    </row>
    <row r="94" spans="1:6" x14ac:dyDescent="0.25">
      <c r="A94" s="4">
        <v>88</v>
      </c>
      <c r="B94" s="24">
        <f t="shared" si="8"/>
        <v>0.55742225326068218</v>
      </c>
      <c r="C94" s="24">
        <f t="shared" si="8"/>
        <v>-0.36916019482454476</v>
      </c>
      <c r="D94" s="24">
        <f t="shared" si="8"/>
        <v>-2.8346412200925659</v>
      </c>
      <c r="E94" s="24">
        <f t="shared" si="8"/>
        <v>0.26046777261727805</v>
      </c>
      <c r="F94" s="24">
        <f t="shared" si="8"/>
        <v>0.23191537678570412</v>
      </c>
    </row>
    <row r="95" spans="1:6" x14ac:dyDescent="0.25">
      <c r="A95" s="4">
        <v>89</v>
      </c>
      <c r="B95" s="24">
        <f t="shared" si="8"/>
        <v>0.55648300466213896</v>
      </c>
      <c r="C95" s="24">
        <f t="shared" si="8"/>
        <v>-0.38354679901582311</v>
      </c>
      <c r="D95" s="24">
        <f t="shared" si="8"/>
        <v>-2.8826511658710965</v>
      </c>
      <c r="E95" s="24">
        <f t="shared" si="8"/>
        <v>0.25031091870796429</v>
      </c>
      <c r="F95" s="24">
        <f t="shared" si="8"/>
        <v>0.23049848850473173</v>
      </c>
    </row>
    <row r="96" spans="1:6" x14ac:dyDescent="0.25">
      <c r="A96" s="4">
        <v>90</v>
      </c>
      <c r="B96" s="24">
        <f t="shared" si="8"/>
        <v>0.55554375606359585</v>
      </c>
      <c r="C96" s="24">
        <f t="shared" si="8"/>
        <v>-0.39793340323590154</v>
      </c>
      <c r="D96" s="24">
        <f t="shared" si="8"/>
        <v>-2.9306611116496279</v>
      </c>
      <c r="E96" s="24">
        <f t="shared" si="8"/>
        <v>0.24015406479018175</v>
      </c>
      <c r="F96" s="24">
        <f t="shared" si="8"/>
        <v>0.22908160022375934</v>
      </c>
    </row>
    <row r="97" spans="1:6" x14ac:dyDescent="0.25">
      <c r="A97" s="4">
        <v>91</v>
      </c>
      <c r="B97" s="24">
        <f t="shared" si="8"/>
        <v>0.55460450746505263</v>
      </c>
      <c r="C97" s="24">
        <f t="shared" si="8"/>
        <v>-0.41232000747864805</v>
      </c>
      <c r="D97" s="24">
        <f t="shared" si="8"/>
        <v>-2.9786710574281585</v>
      </c>
      <c r="E97" s="24">
        <f t="shared" si="8"/>
        <v>0.22999721086585356</v>
      </c>
      <c r="F97" s="24">
        <f t="shared" si="8"/>
        <v>0.22766471194278695</v>
      </c>
    </row>
    <row r="98" spans="1:6" x14ac:dyDescent="0.25">
      <c r="A98" s="4">
        <v>92</v>
      </c>
      <c r="B98" s="24">
        <f t="shared" si="8"/>
        <v>0.55366525886650941</v>
      </c>
      <c r="C98" s="24">
        <f t="shared" si="8"/>
        <v>-0.42670661173923696</v>
      </c>
      <c r="D98" s="24">
        <f t="shared" si="8"/>
        <v>-3.0266810032066891</v>
      </c>
      <c r="E98" s="24">
        <f t="shared" si="8"/>
        <v>0.21984035693646709</v>
      </c>
      <c r="F98" s="24">
        <f t="shared" si="8"/>
        <v>0.22624782366181456</v>
      </c>
    </row>
    <row r="99" spans="1:6" x14ac:dyDescent="0.25">
      <c r="A99" s="4">
        <v>93</v>
      </c>
      <c r="B99" s="24">
        <f t="shared" si="8"/>
        <v>0.55272601026796631</v>
      </c>
      <c r="C99" s="24">
        <f t="shared" si="8"/>
        <v>-0.44109321601386897</v>
      </c>
      <c r="D99" s="24">
        <f t="shared" si="8"/>
        <v>-3.0746909489852197</v>
      </c>
      <c r="E99" s="24">
        <f t="shared" si="8"/>
        <v>0.20968350300317073</v>
      </c>
      <c r="F99" s="24">
        <f t="shared" si="8"/>
        <v>0.22483093538084215</v>
      </c>
    </row>
    <row r="100" spans="1:6" x14ac:dyDescent="0.25">
      <c r="A100" s="4">
        <v>94</v>
      </c>
      <c r="B100" s="24">
        <f t="shared" si="8"/>
        <v>0.55178676166942309</v>
      </c>
      <c r="C100" s="24">
        <f t="shared" si="8"/>
        <v>-0.45547982029955436</v>
      </c>
      <c r="D100" s="24">
        <f t="shared" si="8"/>
        <v>-3.1227008947637511</v>
      </c>
      <c r="E100" s="24">
        <f t="shared" si="8"/>
        <v>0.1995266490668528</v>
      </c>
      <c r="F100" s="24">
        <f t="shared" si="8"/>
        <v>0.22341404709986976</v>
      </c>
    </row>
    <row r="101" spans="1:6" x14ac:dyDescent="0.25">
      <c r="A101" s="4">
        <v>95</v>
      </c>
      <c r="B101" s="24">
        <f t="shared" si="8"/>
        <v>0.55084751307087987</v>
      </c>
      <c r="C101" s="24">
        <f t="shared" si="8"/>
        <v>-0.4698664245939399</v>
      </c>
      <c r="D101" s="24">
        <f t="shared" si="8"/>
        <v>-3.1707108405422817</v>
      </c>
      <c r="E101" s="24">
        <f t="shared" si="8"/>
        <v>0.18936979512819963</v>
      </c>
      <c r="F101" s="24">
        <f t="shared" si="8"/>
        <v>0.22199715881889737</v>
      </c>
    </row>
    <row r="102" spans="1:6" x14ac:dyDescent="0.25">
      <c r="A102" s="4">
        <v>96</v>
      </c>
      <c r="B102" s="24">
        <f t="shared" si="8"/>
        <v>0.54990826447233676</v>
      </c>
      <c r="C102" s="24">
        <f t="shared" si="8"/>
        <v>-0.4842530288951733</v>
      </c>
      <c r="D102" s="24">
        <f t="shared" si="8"/>
        <v>-3.2187207863208123</v>
      </c>
      <c r="E102" s="24">
        <f t="shared" si="8"/>
        <v>0.17921294118774145</v>
      </c>
      <c r="F102" s="24">
        <f t="shared" si="8"/>
        <v>0.22058027053792498</v>
      </c>
    </row>
    <row r="103" spans="1:6" x14ac:dyDescent="0.25">
      <c r="A103" s="4">
        <v>97</v>
      </c>
      <c r="B103" s="24">
        <f t="shared" si="8"/>
        <v>0.54896901587379354</v>
      </c>
      <c r="C103" s="24">
        <f t="shared" si="8"/>
        <v>-0.49863963320179638</v>
      </c>
      <c r="D103" s="24">
        <f t="shared" si="8"/>
        <v>-3.2667307320993437</v>
      </c>
      <c r="E103" s="24">
        <f t="shared" si="8"/>
        <v>0.16905608724588872</v>
      </c>
      <c r="F103" s="24">
        <f t="shared" si="8"/>
        <v>0.21916338225695259</v>
      </c>
    </row>
    <row r="104" spans="1:6" x14ac:dyDescent="0.25">
      <c r="A104" s="4">
        <v>98</v>
      </c>
      <c r="B104" s="24">
        <f t="shared" si="8"/>
        <v>0.54802976727525032</v>
      </c>
      <c r="C104" s="24">
        <f t="shared" si="8"/>
        <v>-0.51302623751266163</v>
      </c>
      <c r="D104" s="24">
        <f t="shared" si="8"/>
        <v>-3.3147406778778743</v>
      </c>
      <c r="E104" s="24">
        <f t="shared" si="8"/>
        <v>0.15889923330295763</v>
      </c>
      <c r="F104" s="24">
        <f t="shared" si="8"/>
        <v>0.2177464939759802</v>
      </c>
    </row>
    <row r="105" spans="1:6" x14ac:dyDescent="0.25">
      <c r="A105" s="4">
        <v>99</v>
      </c>
      <c r="B105" s="24">
        <f t="shared" si="8"/>
        <v>0.54709051867670722</v>
      </c>
      <c r="C105" s="24">
        <f t="shared" si="8"/>
        <v>-0.52741284182686632</v>
      </c>
      <c r="D105" s="24">
        <f t="shared" si="8"/>
        <v>-3.3627506236564049</v>
      </c>
      <c r="E105" s="24">
        <f t="shared" si="8"/>
        <v>0.14874237935919354</v>
      </c>
      <c r="F105" s="24">
        <f t="shared" si="8"/>
        <v>0.21632960569500781</v>
      </c>
    </row>
    <row r="106" spans="1:6" x14ac:dyDescent="0.25">
      <c r="A106" s="4">
        <v>100</v>
      </c>
      <c r="B106" s="24">
        <f t="shared" si="8"/>
        <v>0.546151270078164</v>
      </c>
      <c r="C106" s="24">
        <f t="shared" si="8"/>
        <v>-0.54179944614369879</v>
      </c>
      <c r="D106" s="24">
        <f t="shared" si="8"/>
        <v>-3.4107605694349363</v>
      </c>
      <c r="E106" s="24">
        <f t="shared" si="8"/>
        <v>0.13858552541478542</v>
      </c>
      <c r="F106" s="24">
        <f t="shared" si="8"/>
        <v>0.21491271741403542</v>
      </c>
    </row>
    <row r="107" spans="1:6" x14ac:dyDescent="0.25">
      <c r="A107" s="4">
        <v>101</v>
      </c>
      <c r="B107" s="24">
        <f t="shared" si="8"/>
        <v>0.54521202147962078</v>
      </c>
      <c r="C107" s="24">
        <f t="shared" si="8"/>
        <v>-0.55618605046260006</v>
      </c>
      <c r="D107" s="24">
        <f t="shared" si="8"/>
        <v>-3.4587705152134669</v>
      </c>
      <c r="E107" s="24">
        <f t="shared" si="8"/>
        <v>0.12842867146987946</v>
      </c>
      <c r="F107" s="24">
        <f t="shared" si="8"/>
        <v>0.21349582913306303</v>
      </c>
    </row>
    <row r="108" spans="1:6" x14ac:dyDescent="0.25">
      <c r="A108" s="4">
        <v>102</v>
      </c>
      <c r="B108" s="24">
        <f t="shared" si="8"/>
        <v>0.54427277288107767</v>
      </c>
      <c r="C108" s="24">
        <f t="shared" si="8"/>
        <v>-0.57057265478312946</v>
      </c>
      <c r="D108" s="24">
        <f t="shared" si="8"/>
        <v>-3.5067804609919975</v>
      </c>
      <c r="E108" s="24">
        <f t="shared" si="8"/>
        <v>0.11827181752458893</v>
      </c>
      <c r="F108" s="24">
        <f t="shared" si="8"/>
        <v>0.21207894085209064</v>
      </c>
    </row>
    <row r="109" spans="1:6" x14ac:dyDescent="0.25">
      <c r="A109" s="4">
        <v>103</v>
      </c>
      <c r="B109" s="24">
        <f t="shared" si="8"/>
        <v>0.54333352428253445</v>
      </c>
      <c r="C109" s="24">
        <f t="shared" si="8"/>
        <v>-0.58495925910494051</v>
      </c>
      <c r="D109" s="24">
        <f t="shared" si="8"/>
        <v>-3.554790406770528</v>
      </c>
      <c r="E109" s="24">
        <f t="shared" si="8"/>
        <v>0.10811496357900108</v>
      </c>
      <c r="F109" s="24">
        <f t="shared" si="8"/>
        <v>0.21066205257111825</v>
      </c>
    </row>
    <row r="110" spans="1:6" x14ac:dyDescent="0.25">
      <c r="A110" s="4">
        <v>104</v>
      </c>
      <c r="B110" s="24">
        <f t="shared" si="8"/>
        <v>0.54239427568399134</v>
      </c>
      <c r="C110" s="24">
        <f t="shared" si="8"/>
        <v>-0.59934586342776019</v>
      </c>
      <c r="D110" s="24">
        <f t="shared" si="8"/>
        <v>-3.6028003525490595</v>
      </c>
      <c r="E110" s="24">
        <f t="shared" si="8"/>
        <v>9.7958109633183632E-2</v>
      </c>
      <c r="F110" s="24">
        <f t="shared" si="8"/>
        <v>0.20924516429014586</v>
      </c>
    </row>
    <row r="111" spans="1:6" x14ac:dyDescent="0.25">
      <c r="A111" s="4">
        <v>105</v>
      </c>
      <c r="B111" s="24">
        <f t="shared" si="8"/>
        <v>0.54145502708544813</v>
      </c>
      <c r="C111" s="24">
        <f t="shared" si="8"/>
        <v>-0.61373246775137369</v>
      </c>
      <c r="D111" s="24">
        <f t="shared" si="8"/>
        <v>-3.6508102983275901</v>
      </c>
      <c r="E111" s="24">
        <f t="shared" si="8"/>
        <v>8.7801255687188551E-2</v>
      </c>
      <c r="F111" s="24">
        <f t="shared" si="8"/>
        <v>0.20782827600917347</v>
      </c>
    </row>
    <row r="112" spans="1:6" x14ac:dyDescent="0.25">
      <c r="A112" s="4">
        <v>106</v>
      </c>
      <c r="B112" s="24">
        <f t="shared" si="8"/>
        <v>0.54051577848690491</v>
      </c>
      <c r="C112" s="24">
        <f t="shared" si="8"/>
        <v>-0.62811907207561213</v>
      </c>
      <c r="D112" s="24">
        <f t="shared" si="8"/>
        <v>-3.6988202441061206</v>
      </c>
      <c r="E112" s="24">
        <f t="shared" si="8"/>
        <v>7.7644401741056246E-2</v>
      </c>
      <c r="F112" s="24">
        <f t="shared" si="8"/>
        <v>0.20641138772820108</v>
      </c>
    </row>
    <row r="113" spans="1:6" x14ac:dyDescent="0.25">
      <c r="A113" s="4">
        <v>107</v>
      </c>
      <c r="B113" s="24">
        <f t="shared" si="8"/>
        <v>0.5395765298883618</v>
      </c>
      <c r="C113" s="24">
        <f t="shared" si="8"/>
        <v>-0.64250567640034251</v>
      </c>
      <c r="D113" s="24">
        <f t="shared" si="8"/>
        <v>-3.7468301898846521</v>
      </c>
      <c r="E113" s="24">
        <f t="shared" si="8"/>
        <v>6.7487547794817804E-2</v>
      </c>
      <c r="F113" s="24">
        <f t="shared" si="8"/>
        <v>0.2049944994472287</v>
      </c>
    </row>
    <row r="114" spans="1:6" x14ac:dyDescent="0.25">
      <c r="A114" s="4">
        <v>108</v>
      </c>
      <c r="B114" s="24">
        <f t="shared" si="8"/>
        <v>0.53863728128981858</v>
      </c>
      <c r="C114" s="24">
        <f t="shared" si="8"/>
        <v>-0.65689228072546002</v>
      </c>
      <c r="D114" s="24">
        <f t="shared" si="8"/>
        <v>-3.7948401356631827</v>
      </c>
      <c r="E114" s="24">
        <f t="shared" si="8"/>
        <v>5.7330693848497649E-2</v>
      </c>
      <c r="F114" s="24">
        <f t="shared" si="8"/>
        <v>0.20357761116625631</v>
      </c>
    </row>
    <row r="115" spans="1:6" x14ac:dyDescent="0.25">
      <c r="A115" s="4">
        <v>109</v>
      </c>
      <c r="B115" s="24">
        <f t="shared" si="8"/>
        <v>0.53769803269127536</v>
      </c>
      <c r="C115" s="24">
        <f t="shared" si="8"/>
        <v>-0.67127888505088218</v>
      </c>
      <c r="D115" s="24">
        <f t="shared" si="8"/>
        <v>-3.8428500814417133</v>
      </c>
      <c r="E115" s="24">
        <f t="shared" si="8"/>
        <v>4.717383990211399E-2</v>
      </c>
      <c r="F115" s="24">
        <f t="shared" si="8"/>
        <v>0.20216072288528392</v>
      </c>
    </row>
    <row r="116" spans="1:6" x14ac:dyDescent="0.25">
      <c r="A116" s="4">
        <v>110</v>
      </c>
      <c r="B116" s="24">
        <f t="shared" si="8"/>
        <v>0.53675878409273226</v>
      </c>
      <c r="C116" s="24">
        <f t="shared" si="8"/>
        <v>-0.68566548937654426</v>
      </c>
      <c r="D116" s="24">
        <f t="shared" si="8"/>
        <v>-3.8908600272202447</v>
      </c>
      <c r="E116" s="24">
        <f t="shared" si="8"/>
        <v>3.7016985955681259E-2</v>
      </c>
      <c r="F116" s="24">
        <f t="shared" si="8"/>
        <v>0.20074383460431153</v>
      </c>
    </row>
    <row r="117" spans="1:6" x14ac:dyDescent="0.25">
      <c r="A117" s="4">
        <v>111</v>
      </c>
      <c r="B117" s="24">
        <f t="shared" si="8"/>
        <v>0.53581953549418904</v>
      </c>
      <c r="C117" s="24">
        <f t="shared" si="8"/>
        <v>-0.70005209370239496</v>
      </c>
      <c r="D117" s="24">
        <f t="shared" si="8"/>
        <v>-3.9388699729987753</v>
      </c>
      <c r="E117" s="24">
        <f t="shared" si="8"/>
        <v>2.686013200921078E-2</v>
      </c>
      <c r="F117" s="24">
        <f t="shared" si="8"/>
        <v>0.19932694632333914</v>
      </c>
    </row>
    <row r="118" spans="1:6" x14ac:dyDescent="0.25">
      <c r="A118" s="4">
        <v>112</v>
      </c>
      <c r="B118" s="24">
        <f t="shared" si="8"/>
        <v>0.53488028689564593</v>
      </c>
      <c r="C118" s="24">
        <f t="shared" si="8"/>
        <v>-0.71443869802839433</v>
      </c>
      <c r="D118" s="24">
        <f t="shared" si="8"/>
        <v>-3.9868799187773059</v>
      </c>
      <c r="E118" s="24">
        <f t="shared" si="8"/>
        <v>1.6703278062711213E-2</v>
      </c>
      <c r="F118" s="24">
        <f t="shared" si="8"/>
        <v>0.19791005804236675</v>
      </c>
    </row>
    <row r="119" spans="1:6" x14ac:dyDescent="0.25">
      <c r="A119" s="4">
        <v>113</v>
      </c>
      <c r="B119" s="24">
        <f t="shared" si="8"/>
        <v>0.53394103829710271</v>
      </c>
      <c r="C119" s="24">
        <f t="shared" si="8"/>
        <v>-0.7288253023545106</v>
      </c>
      <c r="D119" s="24">
        <f t="shared" si="8"/>
        <v>-4.0348898645558373</v>
      </c>
      <c r="E119" s="24">
        <f t="shared" si="8"/>
        <v>6.546424116188776E-3</v>
      </c>
      <c r="F119" s="24">
        <f t="shared" si="8"/>
        <v>0.19649316976139436</v>
      </c>
    </row>
    <row r="120" spans="1:6" x14ac:dyDescent="0.25">
      <c r="A120" s="4">
        <v>114</v>
      </c>
      <c r="B120" s="24">
        <f t="shared" si="8"/>
        <v>0.53300178969855949</v>
      </c>
      <c r="C120" s="24">
        <f t="shared" si="8"/>
        <v>-0.74321190668071901</v>
      </c>
      <c r="D120" s="24">
        <f t="shared" si="8"/>
        <v>-4.0828998103343679</v>
      </c>
      <c r="E120" s="24">
        <f t="shared" si="8"/>
        <v>-3.6104298303509808E-3</v>
      </c>
      <c r="F120" s="24">
        <f t="shared" si="8"/>
        <v>0.19507628148042197</v>
      </c>
    </row>
    <row r="121" spans="1:6" x14ac:dyDescent="0.25">
      <c r="A121" s="4">
        <v>115</v>
      </c>
      <c r="B121" s="24">
        <f t="shared" si="8"/>
        <v>0.53206254110001638</v>
      </c>
      <c r="C121" s="24">
        <f t="shared" si="8"/>
        <v>-0.75759851100699982</v>
      </c>
      <c r="D121" s="24">
        <f t="shared" si="8"/>
        <v>-4.1309097561128985</v>
      </c>
      <c r="E121" s="24">
        <f t="shared" si="8"/>
        <v>-1.3767283776904504E-2</v>
      </c>
      <c r="F121" s="24">
        <f t="shared" si="8"/>
        <v>0.19365939319944958</v>
      </c>
    </row>
    <row r="122" spans="1:6" x14ac:dyDescent="0.25">
      <c r="A122" s="4">
        <v>116</v>
      </c>
      <c r="B122" s="24">
        <f t="shared" si="8"/>
        <v>0.53112329250147317</v>
      </c>
      <c r="C122" s="24">
        <f t="shared" si="8"/>
        <v>-0.77198511533333758</v>
      </c>
      <c r="D122" s="24">
        <f t="shared" si="8"/>
        <v>-4.178919701891429</v>
      </c>
      <c r="E122" s="24">
        <f t="shared" si="8"/>
        <v>-2.3924137723468242E-2</v>
      </c>
      <c r="F122" s="24">
        <f t="shared" si="8"/>
        <v>0.19224250491847719</v>
      </c>
    </row>
    <row r="123" spans="1:6" x14ac:dyDescent="0.25">
      <c r="A123" s="4">
        <v>117</v>
      </c>
      <c r="B123" s="24">
        <f t="shared" ref="B123:F173" si="9">((1-(B$6*(EXP(-B$4*B$5*$A123))))/B$5)-($A123/(B$5*B$3))</f>
        <v>0.53018404390292995</v>
      </c>
      <c r="C123" s="24">
        <f t="shared" si="9"/>
        <v>-0.7863717196597203</v>
      </c>
      <c r="D123" s="24">
        <f t="shared" si="9"/>
        <v>-4.2269296476699605</v>
      </c>
      <c r="E123" s="24">
        <f t="shared" si="9"/>
        <v>-3.4080991670039973E-2</v>
      </c>
      <c r="F123" s="24">
        <f t="shared" si="9"/>
        <v>0.1908256166375048</v>
      </c>
    </row>
    <row r="124" spans="1:6" x14ac:dyDescent="0.25">
      <c r="A124" s="4">
        <v>118</v>
      </c>
      <c r="B124" s="24">
        <f t="shared" si="9"/>
        <v>0.52924479530438684</v>
      </c>
      <c r="C124" s="24">
        <f t="shared" si="9"/>
        <v>-0.80075832398613844</v>
      </c>
      <c r="D124" s="24">
        <f t="shared" si="9"/>
        <v>-4.2749395934484911</v>
      </c>
      <c r="E124" s="24">
        <f t="shared" si="9"/>
        <v>-4.4237845616617699E-2</v>
      </c>
      <c r="F124" s="24">
        <f t="shared" si="9"/>
        <v>0.18940872835653241</v>
      </c>
    </row>
    <row r="125" spans="1:6" x14ac:dyDescent="0.25">
      <c r="A125" s="4">
        <v>119</v>
      </c>
      <c r="B125" s="24">
        <f t="shared" si="9"/>
        <v>0.52830554670584362</v>
      </c>
      <c r="C125" s="24">
        <f t="shared" si="9"/>
        <v>-0.81514492831258434</v>
      </c>
      <c r="D125" s="24">
        <f t="shared" si="9"/>
        <v>-4.3229495392270216</v>
      </c>
      <c r="E125" s="24">
        <f t="shared" si="9"/>
        <v>-5.4394699563200755E-2</v>
      </c>
      <c r="F125" s="24">
        <f t="shared" si="9"/>
        <v>0.18799184007556002</v>
      </c>
    </row>
    <row r="126" spans="1:6" x14ac:dyDescent="0.25">
      <c r="A126" s="4">
        <v>120</v>
      </c>
      <c r="B126" s="24">
        <f t="shared" si="9"/>
        <v>0.5273662981073004</v>
      </c>
      <c r="C126" s="24">
        <f t="shared" si="9"/>
        <v>-0.82953153263905188</v>
      </c>
      <c r="D126" s="24">
        <f t="shared" si="9"/>
        <v>-4.3709594850055531</v>
      </c>
      <c r="E126" s="24">
        <f t="shared" si="9"/>
        <v>-6.4551553509787141E-2</v>
      </c>
      <c r="F126" s="24">
        <f t="shared" si="9"/>
        <v>0.18657495179458763</v>
      </c>
    </row>
    <row r="127" spans="1:6" x14ac:dyDescent="0.25">
      <c r="A127" s="4">
        <v>121</v>
      </c>
      <c r="B127" s="24">
        <f t="shared" si="9"/>
        <v>0.52642704950875729</v>
      </c>
      <c r="C127" s="24">
        <f t="shared" si="9"/>
        <v>-0.84391813696553675</v>
      </c>
      <c r="D127" s="24">
        <f t="shared" si="9"/>
        <v>-4.4189694307840837</v>
      </c>
      <c r="E127" s="24">
        <f t="shared" si="9"/>
        <v>-7.4708407456376857E-2</v>
      </c>
      <c r="F127" s="24">
        <f t="shared" si="9"/>
        <v>0.18515806351361525</v>
      </c>
    </row>
    <row r="128" spans="1:6" x14ac:dyDescent="0.25">
      <c r="A128" s="4">
        <v>122</v>
      </c>
      <c r="B128" s="24">
        <f t="shared" si="9"/>
        <v>0.52548780091021408</v>
      </c>
      <c r="C128" s="24">
        <f t="shared" si="9"/>
        <v>-0.85830474129203549</v>
      </c>
      <c r="D128" s="24">
        <f t="shared" si="9"/>
        <v>-4.4669793765626142</v>
      </c>
      <c r="E128" s="24">
        <f t="shared" si="9"/>
        <v>-8.4865261402968351E-2</v>
      </c>
      <c r="F128" s="24">
        <f t="shared" si="9"/>
        <v>0.18374117523264286</v>
      </c>
    </row>
    <row r="129" spans="1:6" x14ac:dyDescent="0.25">
      <c r="A129" s="4">
        <v>123</v>
      </c>
      <c r="B129" s="24">
        <f t="shared" si="9"/>
        <v>0.52454855231167086</v>
      </c>
      <c r="C129" s="24">
        <f t="shared" si="9"/>
        <v>-0.87269134561854467</v>
      </c>
      <c r="D129" s="24">
        <f t="shared" si="9"/>
        <v>-4.5149893223411457</v>
      </c>
      <c r="E129" s="24">
        <f t="shared" si="9"/>
        <v>-9.5022115349561842E-2</v>
      </c>
      <c r="F129" s="24">
        <f t="shared" si="9"/>
        <v>0.18232428695167047</v>
      </c>
    </row>
    <row r="130" spans="1:6" x14ac:dyDescent="0.25">
      <c r="A130" s="4">
        <v>124</v>
      </c>
      <c r="B130" s="24">
        <f t="shared" si="9"/>
        <v>0.52360930371312775</v>
      </c>
      <c r="C130" s="24">
        <f t="shared" si="9"/>
        <v>-0.88707794994506217</v>
      </c>
      <c r="D130" s="24">
        <f t="shared" si="9"/>
        <v>-4.5629992681196763</v>
      </c>
      <c r="E130" s="24">
        <f t="shared" si="9"/>
        <v>-0.10517896929615667</v>
      </c>
      <c r="F130" s="24">
        <f t="shared" si="9"/>
        <v>0.18090739867069808</v>
      </c>
    </row>
    <row r="131" spans="1:6" x14ac:dyDescent="0.25">
      <c r="A131" s="4">
        <v>125</v>
      </c>
      <c r="B131" s="24">
        <f t="shared" si="9"/>
        <v>0.52267005511458453</v>
      </c>
      <c r="C131" s="24">
        <f t="shared" si="9"/>
        <v>-0.90146455427158656</v>
      </c>
      <c r="D131" s="24">
        <f t="shared" si="9"/>
        <v>-4.6110092138982068</v>
      </c>
      <c r="E131" s="24">
        <f t="shared" si="9"/>
        <v>-0.11533582324275238</v>
      </c>
      <c r="F131" s="24">
        <f t="shared" si="9"/>
        <v>0.17949051038972569</v>
      </c>
    </row>
    <row r="132" spans="1:6" x14ac:dyDescent="0.25">
      <c r="A132" s="4">
        <v>126</v>
      </c>
      <c r="B132" s="24">
        <f t="shared" si="9"/>
        <v>0.52173080651604131</v>
      </c>
      <c r="C132" s="24">
        <f t="shared" si="9"/>
        <v>-0.91585115859811594</v>
      </c>
      <c r="D132" s="24">
        <f t="shared" si="9"/>
        <v>-4.6590191596767383</v>
      </c>
      <c r="E132" s="24">
        <f t="shared" si="9"/>
        <v>-0.12549267718934898</v>
      </c>
      <c r="F132" s="24">
        <f t="shared" si="9"/>
        <v>0.1780736221087533</v>
      </c>
    </row>
    <row r="133" spans="1:6" x14ac:dyDescent="0.25">
      <c r="A133" s="4">
        <v>127</v>
      </c>
      <c r="B133" s="24">
        <f t="shared" si="9"/>
        <v>0.5207915579174982</v>
      </c>
      <c r="C133" s="24">
        <f t="shared" si="9"/>
        <v>-0.93023776292464933</v>
      </c>
      <c r="D133" s="24">
        <f t="shared" si="9"/>
        <v>-4.7070291054552689</v>
      </c>
      <c r="E133" s="24">
        <f t="shared" si="9"/>
        <v>-0.1356495311359458</v>
      </c>
      <c r="F133" s="24">
        <f t="shared" si="9"/>
        <v>0.17665673382778091</v>
      </c>
    </row>
    <row r="134" spans="1:6" x14ac:dyDescent="0.25">
      <c r="A134" s="1">
        <v>128</v>
      </c>
      <c r="B134" s="23">
        <f t="shared" si="9"/>
        <v>0.51985230931895499</v>
      </c>
      <c r="C134" s="23">
        <f t="shared" si="9"/>
        <v>-0.94462436725118615</v>
      </c>
      <c r="D134" s="23">
        <f t="shared" si="9"/>
        <v>-4.7550390512337994</v>
      </c>
      <c r="E134" s="23">
        <f t="shared" si="9"/>
        <v>-0.14580638508254351</v>
      </c>
      <c r="F134" s="23">
        <f t="shared" si="9"/>
        <v>0.17523984554680852</v>
      </c>
    </row>
    <row r="135" spans="1:6" x14ac:dyDescent="0.25">
      <c r="A135" s="4">
        <v>129</v>
      </c>
      <c r="B135" s="24">
        <f t="shared" si="9"/>
        <v>0.51891306072041188</v>
      </c>
      <c r="C135" s="24">
        <f t="shared" si="9"/>
        <v>-0.95901097157772541</v>
      </c>
      <c r="D135" s="24">
        <f t="shared" si="9"/>
        <v>-4.80304899701233</v>
      </c>
      <c r="E135" s="24">
        <f t="shared" si="9"/>
        <v>-0.15596323902914166</v>
      </c>
      <c r="F135" s="24">
        <f t="shared" si="9"/>
        <v>0.17382295726583613</v>
      </c>
    </row>
    <row r="136" spans="1:6" x14ac:dyDescent="0.25">
      <c r="A136" s="4">
        <v>130</v>
      </c>
      <c r="B136" s="24">
        <f t="shared" si="9"/>
        <v>0.51797381212186866</v>
      </c>
      <c r="C136" s="24">
        <f t="shared" si="9"/>
        <v>-0.97339757590426668</v>
      </c>
      <c r="D136" s="24">
        <f t="shared" si="9"/>
        <v>-4.8510589427908615</v>
      </c>
      <c r="E136" s="24">
        <f t="shared" si="9"/>
        <v>-0.16612009297573982</v>
      </c>
      <c r="F136" s="24">
        <f t="shared" si="9"/>
        <v>0.17240606898486371</v>
      </c>
    </row>
    <row r="137" spans="1:6" x14ac:dyDescent="0.25">
      <c r="A137" s="4">
        <v>131</v>
      </c>
      <c r="B137" s="24">
        <f t="shared" si="9"/>
        <v>0.51703456352332544</v>
      </c>
      <c r="C137" s="24">
        <f t="shared" si="9"/>
        <v>-0.98778418023080949</v>
      </c>
      <c r="D137" s="24">
        <f t="shared" si="9"/>
        <v>-4.899068888569392</v>
      </c>
      <c r="E137" s="24">
        <f t="shared" si="9"/>
        <v>-0.17627694692233842</v>
      </c>
      <c r="F137" s="24">
        <f t="shared" si="9"/>
        <v>0.17098918070389132</v>
      </c>
    </row>
    <row r="138" spans="1:6" x14ac:dyDescent="0.25">
      <c r="A138" s="4">
        <v>132</v>
      </c>
      <c r="B138" s="24">
        <f t="shared" si="9"/>
        <v>0.51609531492478233</v>
      </c>
      <c r="C138" s="24">
        <f t="shared" si="9"/>
        <v>-1.0021707845573535</v>
      </c>
      <c r="D138" s="24">
        <f t="shared" si="9"/>
        <v>-4.9470788343479226</v>
      </c>
      <c r="E138" s="24">
        <f t="shared" si="9"/>
        <v>-0.18643380086893702</v>
      </c>
      <c r="F138" s="24">
        <f t="shared" si="9"/>
        <v>0.16957229242291894</v>
      </c>
    </row>
    <row r="139" spans="1:6" x14ac:dyDescent="0.25">
      <c r="A139" s="4">
        <v>133</v>
      </c>
      <c r="B139" s="24">
        <f t="shared" si="9"/>
        <v>0.51515606632623911</v>
      </c>
      <c r="C139" s="24">
        <f t="shared" si="9"/>
        <v>-1.0165573888838986</v>
      </c>
      <c r="D139" s="24">
        <f t="shared" si="9"/>
        <v>-4.9950887801264541</v>
      </c>
      <c r="E139" s="24">
        <f t="shared" si="9"/>
        <v>-0.19659065481553584</v>
      </c>
      <c r="F139" s="24">
        <f t="shared" si="9"/>
        <v>0.16815540414194655</v>
      </c>
    </row>
    <row r="140" spans="1:6" x14ac:dyDescent="0.25">
      <c r="A140" s="4">
        <v>134</v>
      </c>
      <c r="B140" s="24">
        <f t="shared" si="9"/>
        <v>0.51421681772769601</v>
      </c>
      <c r="C140" s="24">
        <f t="shared" si="9"/>
        <v>-1.0309439932104443</v>
      </c>
      <c r="D140" s="24">
        <f t="shared" si="9"/>
        <v>-5.0430987259049846</v>
      </c>
      <c r="E140" s="24">
        <f t="shared" si="9"/>
        <v>-0.20674750876213488</v>
      </c>
      <c r="F140" s="24">
        <f t="shared" si="9"/>
        <v>0.16673851586097416</v>
      </c>
    </row>
    <row r="141" spans="1:6" x14ac:dyDescent="0.25">
      <c r="A141" s="4">
        <v>135</v>
      </c>
      <c r="B141" s="24">
        <f t="shared" si="9"/>
        <v>0.51327756912915279</v>
      </c>
      <c r="C141" s="24">
        <f t="shared" si="9"/>
        <v>-1.0453305975369909</v>
      </c>
      <c r="D141" s="24">
        <f t="shared" si="9"/>
        <v>-5.0911086716835152</v>
      </c>
      <c r="E141" s="24">
        <f t="shared" si="9"/>
        <v>-0.21690436270873392</v>
      </c>
      <c r="F141" s="24">
        <f t="shared" si="9"/>
        <v>0.16532162758000177</v>
      </c>
    </row>
    <row r="142" spans="1:6" x14ac:dyDescent="0.25">
      <c r="A142" s="4">
        <v>136</v>
      </c>
      <c r="B142" s="24">
        <f t="shared" si="9"/>
        <v>0.51233832053060957</v>
      </c>
      <c r="C142" s="24">
        <f t="shared" si="9"/>
        <v>-1.0597172018635377</v>
      </c>
      <c r="D142" s="24">
        <f t="shared" si="9"/>
        <v>-5.1391186174620467</v>
      </c>
      <c r="E142" s="24">
        <f t="shared" si="9"/>
        <v>-0.22706121665533252</v>
      </c>
      <c r="F142" s="24">
        <f t="shared" si="9"/>
        <v>0.16390473929902938</v>
      </c>
    </row>
    <row r="143" spans="1:6" x14ac:dyDescent="0.25">
      <c r="A143" s="4">
        <v>137</v>
      </c>
      <c r="B143" s="24">
        <f t="shared" si="9"/>
        <v>0.51139907193206646</v>
      </c>
      <c r="C143" s="24">
        <f t="shared" si="9"/>
        <v>-1.0741038061900849</v>
      </c>
      <c r="D143" s="24">
        <f t="shared" si="9"/>
        <v>-5.1871285632405773</v>
      </c>
      <c r="E143" s="24">
        <f t="shared" si="9"/>
        <v>-0.23721807060193179</v>
      </c>
      <c r="F143" s="24">
        <f t="shared" si="9"/>
        <v>0.16248785101805699</v>
      </c>
    </row>
    <row r="144" spans="1:6" x14ac:dyDescent="0.25">
      <c r="A144" s="4">
        <v>138</v>
      </c>
      <c r="B144" s="24">
        <f t="shared" si="9"/>
        <v>0.51045982333352324</v>
      </c>
      <c r="C144" s="24">
        <f t="shared" si="9"/>
        <v>-1.0884904105166324</v>
      </c>
      <c r="D144" s="24">
        <f t="shared" si="9"/>
        <v>-5.2351385090191078</v>
      </c>
      <c r="E144" s="24">
        <f t="shared" si="9"/>
        <v>-0.24737492454853083</v>
      </c>
      <c r="F144" s="24">
        <f t="shared" si="9"/>
        <v>0.1610709627370846</v>
      </c>
    </row>
    <row r="145" spans="1:6" x14ac:dyDescent="0.25">
      <c r="A145" s="4">
        <v>139</v>
      </c>
      <c r="B145" s="24">
        <f t="shared" si="9"/>
        <v>0.50952057473498003</v>
      </c>
      <c r="C145" s="24">
        <f t="shared" si="9"/>
        <v>-1.1028770148431803</v>
      </c>
      <c r="D145" s="24">
        <f t="shared" si="9"/>
        <v>-5.2831484547976384</v>
      </c>
      <c r="E145" s="24">
        <f t="shared" si="9"/>
        <v>-0.25753177849513009</v>
      </c>
      <c r="F145" s="24">
        <f t="shared" si="9"/>
        <v>0.15965407445611221</v>
      </c>
    </row>
    <row r="146" spans="1:6" x14ac:dyDescent="0.25">
      <c r="A146" s="4">
        <v>140</v>
      </c>
      <c r="B146" s="24">
        <f t="shared" si="9"/>
        <v>0.50858132613643692</v>
      </c>
      <c r="C146" s="24">
        <f t="shared" si="9"/>
        <v>-1.1172636191697285</v>
      </c>
      <c r="D146" s="24">
        <f t="shared" si="9"/>
        <v>-5.3311584005761699</v>
      </c>
      <c r="E146" s="24">
        <f t="shared" si="9"/>
        <v>-0.26768863244172936</v>
      </c>
      <c r="F146" s="24">
        <f t="shared" si="9"/>
        <v>0.15823718617513982</v>
      </c>
    </row>
    <row r="147" spans="1:6" x14ac:dyDescent="0.25">
      <c r="A147" s="4">
        <v>141</v>
      </c>
      <c r="B147" s="24">
        <f t="shared" si="9"/>
        <v>0.5076420775378937</v>
      </c>
      <c r="C147" s="24">
        <f t="shared" si="9"/>
        <v>-1.1316502234962762</v>
      </c>
      <c r="D147" s="24">
        <f t="shared" si="9"/>
        <v>-5.3791683463547004</v>
      </c>
      <c r="E147" s="24">
        <f t="shared" si="9"/>
        <v>-0.27784548638832862</v>
      </c>
      <c r="F147" s="24">
        <f t="shared" si="9"/>
        <v>0.15682029789416743</v>
      </c>
    </row>
    <row r="148" spans="1:6" x14ac:dyDescent="0.25">
      <c r="A148" s="4">
        <v>142</v>
      </c>
      <c r="B148" s="24">
        <f t="shared" si="9"/>
        <v>0.50670282893935048</v>
      </c>
      <c r="C148" s="24">
        <f t="shared" si="9"/>
        <v>-1.1460368278228246</v>
      </c>
      <c r="D148" s="24">
        <f t="shared" si="9"/>
        <v>-5.427178292133231</v>
      </c>
      <c r="E148" s="24">
        <f t="shared" si="9"/>
        <v>-0.28800234033492766</v>
      </c>
      <c r="F148" s="24">
        <f t="shared" si="9"/>
        <v>0.15540340961319504</v>
      </c>
    </row>
    <row r="149" spans="1:6" x14ac:dyDescent="0.25">
      <c r="A149" s="4">
        <v>143</v>
      </c>
      <c r="B149" s="24">
        <f t="shared" si="9"/>
        <v>0.50576358034080737</v>
      </c>
      <c r="C149" s="24">
        <f t="shared" si="9"/>
        <v>-1.1604234321493732</v>
      </c>
      <c r="D149" s="24">
        <f t="shared" si="9"/>
        <v>-5.4751882379117625</v>
      </c>
      <c r="E149" s="24">
        <f t="shared" si="9"/>
        <v>-0.29815919428152693</v>
      </c>
      <c r="F149" s="24">
        <f t="shared" si="9"/>
        <v>0.15398652133222265</v>
      </c>
    </row>
    <row r="150" spans="1:6" x14ac:dyDescent="0.25">
      <c r="A150" s="4">
        <v>144</v>
      </c>
      <c r="B150" s="24">
        <f t="shared" si="9"/>
        <v>0.50482433174226415</v>
      </c>
      <c r="C150" s="24">
        <f t="shared" si="9"/>
        <v>-1.1748100364759213</v>
      </c>
      <c r="D150" s="24">
        <f t="shared" si="9"/>
        <v>-5.523198183690293</v>
      </c>
      <c r="E150" s="24">
        <f t="shared" si="9"/>
        <v>-0.30831604822812619</v>
      </c>
      <c r="F150" s="24">
        <f t="shared" si="9"/>
        <v>0.15256963305125026</v>
      </c>
    </row>
    <row r="151" spans="1:6" x14ac:dyDescent="0.25">
      <c r="A151" s="4">
        <v>145</v>
      </c>
      <c r="B151" s="24">
        <f t="shared" si="9"/>
        <v>0.50388508314372094</v>
      </c>
      <c r="C151" s="24">
        <f t="shared" si="9"/>
        <v>-1.1891966408024699</v>
      </c>
      <c r="D151" s="24">
        <f t="shared" si="9"/>
        <v>-5.5712081294688236</v>
      </c>
      <c r="E151" s="24">
        <f t="shared" si="9"/>
        <v>-0.31847290217472546</v>
      </c>
      <c r="F151" s="24">
        <f t="shared" si="9"/>
        <v>0.15115274477027787</v>
      </c>
    </row>
    <row r="152" spans="1:6" x14ac:dyDescent="0.25">
      <c r="A152" s="4">
        <v>146</v>
      </c>
      <c r="B152" s="24">
        <f t="shared" si="9"/>
        <v>0.50294583454517783</v>
      </c>
      <c r="C152" s="24">
        <f t="shared" si="9"/>
        <v>-1.2035832451290185</v>
      </c>
      <c r="D152" s="24">
        <f t="shared" si="9"/>
        <v>-5.6192180752473551</v>
      </c>
      <c r="E152" s="24">
        <f t="shared" si="9"/>
        <v>-0.32862975612132428</v>
      </c>
      <c r="F152" s="24">
        <f t="shared" si="9"/>
        <v>0.14973585648930549</v>
      </c>
    </row>
    <row r="153" spans="1:6" x14ac:dyDescent="0.25">
      <c r="A153" s="4">
        <v>147</v>
      </c>
      <c r="B153" s="24">
        <f t="shared" si="9"/>
        <v>0.50200658594663461</v>
      </c>
      <c r="C153" s="24">
        <f t="shared" si="9"/>
        <v>-1.2179698494555669</v>
      </c>
      <c r="D153" s="24">
        <f t="shared" si="9"/>
        <v>-5.6672280210258856</v>
      </c>
      <c r="E153" s="24">
        <f t="shared" si="9"/>
        <v>-0.33878661006792354</v>
      </c>
      <c r="F153" s="24">
        <f t="shared" si="9"/>
        <v>0.1483189682083331</v>
      </c>
    </row>
    <row r="154" spans="1:6" x14ac:dyDescent="0.25">
      <c r="A154" s="4">
        <v>148</v>
      </c>
      <c r="B154" s="24">
        <f t="shared" si="9"/>
        <v>0.50106733734809139</v>
      </c>
      <c r="C154" s="24">
        <f t="shared" si="9"/>
        <v>-1.2323564537821157</v>
      </c>
      <c r="D154" s="24">
        <f t="shared" si="9"/>
        <v>-5.7152379668044162</v>
      </c>
      <c r="E154" s="24">
        <f t="shared" si="9"/>
        <v>-0.34894346401452281</v>
      </c>
      <c r="F154" s="24">
        <f t="shared" si="9"/>
        <v>0.14690207992736071</v>
      </c>
    </row>
    <row r="155" spans="1:6" x14ac:dyDescent="0.25">
      <c r="A155" s="4">
        <v>149</v>
      </c>
      <c r="B155" s="24">
        <f t="shared" si="9"/>
        <v>0.50012808874954828</v>
      </c>
      <c r="C155" s="24">
        <f t="shared" si="9"/>
        <v>-1.2467430581086638</v>
      </c>
      <c r="D155" s="24">
        <f t="shared" si="9"/>
        <v>-5.7632479125829477</v>
      </c>
      <c r="E155" s="24">
        <f t="shared" si="9"/>
        <v>-0.35910031796112207</v>
      </c>
      <c r="F155" s="24">
        <f t="shared" si="9"/>
        <v>0.14548519164638832</v>
      </c>
    </row>
    <row r="156" spans="1:6" x14ac:dyDescent="0.25">
      <c r="A156" s="4">
        <v>150</v>
      </c>
      <c r="B156" s="24">
        <f t="shared" si="9"/>
        <v>0.49918884015100506</v>
      </c>
      <c r="C156" s="24">
        <f t="shared" si="9"/>
        <v>-1.2611296624352124</v>
      </c>
      <c r="D156" s="24">
        <f t="shared" si="9"/>
        <v>-5.8112578583614782</v>
      </c>
      <c r="E156" s="24">
        <f t="shared" si="9"/>
        <v>-0.36925717190772134</v>
      </c>
      <c r="F156" s="24">
        <f t="shared" si="9"/>
        <v>0.14406830336541593</v>
      </c>
    </row>
    <row r="157" spans="1:6" x14ac:dyDescent="0.25">
      <c r="A157" s="4">
        <v>151</v>
      </c>
      <c r="B157" s="24">
        <f t="shared" si="9"/>
        <v>0.4982495915524619</v>
      </c>
      <c r="C157" s="24">
        <f t="shared" si="9"/>
        <v>-1.2755162667617612</v>
      </c>
      <c r="D157" s="24">
        <f t="shared" si="9"/>
        <v>-5.8592678041400088</v>
      </c>
      <c r="E157" s="24">
        <f t="shared" si="9"/>
        <v>-0.3794140258543206</v>
      </c>
      <c r="F157" s="24">
        <f t="shared" si="9"/>
        <v>0.14265141508444354</v>
      </c>
    </row>
    <row r="158" spans="1:6" x14ac:dyDescent="0.25">
      <c r="A158" s="4">
        <v>152</v>
      </c>
      <c r="B158" s="24">
        <f t="shared" si="9"/>
        <v>0.49731034295391874</v>
      </c>
      <c r="C158" s="24">
        <f t="shared" si="9"/>
        <v>-1.2899028710883096</v>
      </c>
      <c r="D158" s="24">
        <f t="shared" si="9"/>
        <v>-5.9072777499185394</v>
      </c>
      <c r="E158" s="24">
        <f t="shared" si="9"/>
        <v>-0.38957087980091987</v>
      </c>
      <c r="F158" s="24">
        <f t="shared" si="9"/>
        <v>0.14123452680347115</v>
      </c>
    </row>
    <row r="159" spans="1:6" x14ac:dyDescent="0.25">
      <c r="A159" s="4">
        <v>153</v>
      </c>
      <c r="B159" s="24">
        <f t="shared" si="9"/>
        <v>0.49637109435537552</v>
      </c>
      <c r="C159" s="24">
        <f t="shared" si="9"/>
        <v>-1.3042894754148584</v>
      </c>
      <c r="D159" s="24">
        <f t="shared" si="9"/>
        <v>-5.9552876956970708</v>
      </c>
      <c r="E159" s="24">
        <f t="shared" si="9"/>
        <v>-0.39972773374751913</v>
      </c>
      <c r="F159" s="24">
        <f t="shared" si="9"/>
        <v>0.13981763852249876</v>
      </c>
    </row>
    <row r="160" spans="1:6" x14ac:dyDescent="0.25">
      <c r="A160" s="4">
        <v>154</v>
      </c>
      <c r="B160" s="24">
        <f t="shared" si="9"/>
        <v>0.49543184575683241</v>
      </c>
      <c r="C160" s="24">
        <f t="shared" si="9"/>
        <v>-1.3186760797414072</v>
      </c>
      <c r="D160" s="24">
        <f t="shared" si="9"/>
        <v>-6.0032976414756014</v>
      </c>
      <c r="E160" s="24">
        <f t="shared" si="9"/>
        <v>-0.4098845876941184</v>
      </c>
      <c r="F160" s="24">
        <f t="shared" si="9"/>
        <v>0.13840075024152637</v>
      </c>
    </row>
    <row r="161" spans="1:6" x14ac:dyDescent="0.25">
      <c r="A161" s="4">
        <v>155</v>
      </c>
      <c r="B161" s="24">
        <f t="shared" si="9"/>
        <v>0.49449259715828919</v>
      </c>
      <c r="C161" s="24">
        <f t="shared" si="9"/>
        <v>-1.3330626840679556</v>
      </c>
      <c r="D161" s="24">
        <f t="shared" si="9"/>
        <v>-6.051307587254132</v>
      </c>
      <c r="E161" s="24">
        <f t="shared" si="9"/>
        <v>-0.42004144164071744</v>
      </c>
      <c r="F161" s="24">
        <f t="shared" si="9"/>
        <v>0.13698386196055398</v>
      </c>
    </row>
    <row r="162" spans="1:6" x14ac:dyDescent="0.25">
      <c r="A162" s="4">
        <v>156</v>
      </c>
      <c r="B162" s="24">
        <f t="shared" si="9"/>
        <v>0.49355334855974597</v>
      </c>
      <c r="C162" s="24">
        <f t="shared" si="9"/>
        <v>-1.3474492883945044</v>
      </c>
      <c r="D162" s="24">
        <f t="shared" si="9"/>
        <v>-6.0993175330326634</v>
      </c>
      <c r="E162" s="24">
        <f t="shared" si="9"/>
        <v>-0.4301982955873167</v>
      </c>
      <c r="F162" s="24">
        <f t="shared" si="9"/>
        <v>0.13556697367958159</v>
      </c>
    </row>
    <row r="163" spans="1:6" x14ac:dyDescent="0.25">
      <c r="A163" s="4">
        <v>157</v>
      </c>
      <c r="B163" s="24">
        <f t="shared" si="9"/>
        <v>0.49261409996120287</v>
      </c>
      <c r="C163" s="24">
        <f t="shared" si="9"/>
        <v>-1.3618358927210532</v>
      </c>
      <c r="D163" s="24">
        <f t="shared" si="9"/>
        <v>-6.147327478811194</v>
      </c>
      <c r="E163" s="24">
        <f t="shared" si="9"/>
        <v>-0.44035514953391597</v>
      </c>
      <c r="F163" s="24">
        <f t="shared" si="9"/>
        <v>0.1341500853986092</v>
      </c>
    </row>
    <row r="164" spans="1:6" x14ac:dyDescent="0.25">
      <c r="A164" s="4">
        <v>158</v>
      </c>
      <c r="B164" s="24">
        <f t="shared" si="9"/>
        <v>0.49167485136265965</v>
      </c>
      <c r="C164" s="24">
        <f t="shared" si="9"/>
        <v>-1.3762224970476016</v>
      </c>
      <c r="D164" s="24">
        <f t="shared" si="9"/>
        <v>-6.1953374245897246</v>
      </c>
      <c r="E164" s="24">
        <f t="shared" si="9"/>
        <v>-0.45051200348051523</v>
      </c>
      <c r="F164" s="24">
        <f t="shared" si="9"/>
        <v>0.13273319711763681</v>
      </c>
    </row>
    <row r="165" spans="1:6" x14ac:dyDescent="0.25">
      <c r="A165" s="4">
        <v>159</v>
      </c>
      <c r="B165" s="24">
        <f t="shared" si="9"/>
        <v>0.49073560276411649</v>
      </c>
      <c r="C165" s="24">
        <f t="shared" si="9"/>
        <v>-1.3906091013741504</v>
      </c>
      <c r="D165" s="24">
        <f t="shared" si="9"/>
        <v>-6.243347370368256</v>
      </c>
      <c r="E165" s="24">
        <f t="shared" si="9"/>
        <v>-0.4606688574271145</v>
      </c>
      <c r="F165" s="24">
        <f t="shared" si="9"/>
        <v>0.13131630883666442</v>
      </c>
    </row>
    <row r="166" spans="1:6" x14ac:dyDescent="0.25">
      <c r="A166" s="4">
        <v>160</v>
      </c>
      <c r="B166" s="24">
        <f t="shared" si="9"/>
        <v>0.48979635416557332</v>
      </c>
      <c r="C166" s="24">
        <f t="shared" si="9"/>
        <v>-1.4049957057006988</v>
      </c>
      <c r="D166" s="24">
        <f t="shared" si="9"/>
        <v>-6.2913573161467866</v>
      </c>
      <c r="E166" s="24">
        <f t="shared" si="9"/>
        <v>-0.47082571137371376</v>
      </c>
      <c r="F166" s="24">
        <f t="shared" si="9"/>
        <v>0.12989942055569204</v>
      </c>
    </row>
    <row r="167" spans="1:6" x14ac:dyDescent="0.25">
      <c r="A167" s="4">
        <v>161</v>
      </c>
      <c r="B167" s="24">
        <f t="shared" si="9"/>
        <v>0.4888571055670301</v>
      </c>
      <c r="C167" s="24">
        <f t="shared" si="9"/>
        <v>-1.4193823100272476</v>
      </c>
      <c r="D167" s="24">
        <f t="shared" si="9"/>
        <v>-6.3393672619253172</v>
      </c>
      <c r="E167" s="24">
        <f t="shared" si="9"/>
        <v>-0.48098256532031303</v>
      </c>
      <c r="F167" s="24">
        <f t="shared" si="9"/>
        <v>0.12848253227471965</v>
      </c>
    </row>
    <row r="168" spans="1:6" x14ac:dyDescent="0.25">
      <c r="A168" s="4">
        <v>162</v>
      </c>
      <c r="B168" s="24">
        <f t="shared" si="9"/>
        <v>0.48791785696848694</v>
      </c>
      <c r="C168" s="24">
        <f t="shared" si="9"/>
        <v>-1.4337689143537964</v>
      </c>
      <c r="D168" s="24">
        <f t="shared" si="9"/>
        <v>-6.3873772077038486</v>
      </c>
      <c r="E168" s="24">
        <f t="shared" si="9"/>
        <v>-0.49113941926691229</v>
      </c>
      <c r="F168" s="24">
        <f t="shared" si="9"/>
        <v>0.12706564399374726</v>
      </c>
    </row>
    <row r="169" spans="1:6" x14ac:dyDescent="0.25">
      <c r="A169" s="4">
        <v>163</v>
      </c>
      <c r="B169" s="24">
        <f t="shared" si="9"/>
        <v>0.48697860836994378</v>
      </c>
      <c r="C169" s="24">
        <f t="shared" si="9"/>
        <v>-1.4481555186803448</v>
      </c>
      <c r="D169" s="24">
        <f t="shared" si="9"/>
        <v>-6.4353871534823792</v>
      </c>
      <c r="E169" s="24">
        <f t="shared" si="9"/>
        <v>-0.50129627321351156</v>
      </c>
      <c r="F169" s="24">
        <f t="shared" si="9"/>
        <v>0.12564875571277487</v>
      </c>
    </row>
    <row r="170" spans="1:6" x14ac:dyDescent="0.25">
      <c r="A170" s="4">
        <v>164</v>
      </c>
      <c r="B170" s="24">
        <f t="shared" si="9"/>
        <v>0.48603935977140056</v>
      </c>
      <c r="C170" s="24">
        <f t="shared" si="9"/>
        <v>-1.4625421230068936</v>
      </c>
      <c r="D170" s="24">
        <f t="shared" si="9"/>
        <v>-6.4833970992609098</v>
      </c>
      <c r="E170" s="24">
        <f t="shared" si="9"/>
        <v>-0.5114531271601106</v>
      </c>
      <c r="F170" s="24">
        <f t="shared" si="9"/>
        <v>0.12423186743180248</v>
      </c>
    </row>
    <row r="171" spans="1:6" x14ac:dyDescent="0.25">
      <c r="A171" s="4">
        <v>165</v>
      </c>
      <c r="B171" s="24">
        <f t="shared" si="9"/>
        <v>0.4851001111728574</v>
      </c>
      <c r="C171" s="24">
        <f t="shared" si="9"/>
        <v>-1.4769287273334424</v>
      </c>
      <c r="D171" s="24">
        <f t="shared" si="9"/>
        <v>-6.5314070450394404</v>
      </c>
      <c r="E171" s="24">
        <f t="shared" si="9"/>
        <v>-0.52160998110670986</v>
      </c>
      <c r="F171" s="24">
        <f t="shared" si="9"/>
        <v>0.12281497915083009</v>
      </c>
    </row>
    <row r="172" spans="1:6" x14ac:dyDescent="0.25">
      <c r="A172" s="4">
        <v>166</v>
      </c>
      <c r="B172" s="24">
        <f t="shared" si="9"/>
        <v>0.48416086257431423</v>
      </c>
      <c r="C172" s="24">
        <f t="shared" si="9"/>
        <v>-1.4913153316599908</v>
      </c>
      <c r="D172" s="24">
        <f t="shared" si="9"/>
        <v>-6.5794169908179718</v>
      </c>
      <c r="E172" s="24">
        <f t="shared" si="9"/>
        <v>-0.53176683505330913</v>
      </c>
      <c r="F172" s="24">
        <f t="shared" si="9"/>
        <v>0.1213980908698577</v>
      </c>
    </row>
    <row r="173" spans="1:6" x14ac:dyDescent="0.25">
      <c r="A173" s="4">
        <v>167</v>
      </c>
      <c r="B173" s="24">
        <f t="shared" si="9"/>
        <v>0.48322161397577101</v>
      </c>
      <c r="C173" s="24">
        <f t="shared" si="9"/>
        <v>-1.5057019359865396</v>
      </c>
      <c r="D173" s="24">
        <f t="shared" si="9"/>
        <v>-6.6274269365965024</v>
      </c>
      <c r="E173" s="24">
        <f t="shared" si="9"/>
        <v>-0.54192368899990839</v>
      </c>
      <c r="F173" s="24">
        <f t="shared" si="9"/>
        <v>0.11998120258888531</v>
      </c>
    </row>
    <row r="174" spans="1:6" x14ac:dyDescent="0.25">
      <c r="A174" s="4">
        <v>168</v>
      </c>
      <c r="B174" s="24">
        <f t="shared" ref="B174:F224" si="10">((1-(B$6*(EXP(-B$4*B$5*$A174))))/B$5)-($A174/(B$5*B$3))</f>
        <v>0.48228236537722791</v>
      </c>
      <c r="C174" s="24">
        <f t="shared" si="10"/>
        <v>-1.5200885403130884</v>
      </c>
      <c r="D174" s="24">
        <f t="shared" si="10"/>
        <v>-6.6754368823750339</v>
      </c>
      <c r="E174" s="24">
        <f t="shared" si="10"/>
        <v>-0.55208054294650766</v>
      </c>
      <c r="F174" s="24">
        <f t="shared" si="10"/>
        <v>0.11856431430791289</v>
      </c>
    </row>
    <row r="175" spans="1:6" x14ac:dyDescent="0.25">
      <c r="A175" s="4">
        <v>169</v>
      </c>
      <c r="B175" s="24">
        <f t="shared" si="10"/>
        <v>0.48134311677868469</v>
      </c>
      <c r="C175" s="24">
        <f t="shared" si="10"/>
        <v>-1.5344751446396367</v>
      </c>
      <c r="D175" s="24">
        <f t="shared" si="10"/>
        <v>-6.7234468281535635</v>
      </c>
      <c r="E175" s="24">
        <f t="shared" si="10"/>
        <v>-0.56223739689310692</v>
      </c>
      <c r="F175" s="24">
        <f t="shared" si="10"/>
        <v>0.1171474260269405</v>
      </c>
    </row>
    <row r="176" spans="1:6" x14ac:dyDescent="0.25">
      <c r="A176" s="4">
        <v>170</v>
      </c>
      <c r="B176" s="24">
        <f t="shared" si="10"/>
        <v>0.48040386818014152</v>
      </c>
      <c r="C176" s="24">
        <f t="shared" si="10"/>
        <v>-1.5488617489661856</v>
      </c>
      <c r="D176" s="24">
        <f t="shared" si="10"/>
        <v>-6.771456773932095</v>
      </c>
      <c r="E176" s="24">
        <f t="shared" si="10"/>
        <v>-0.57239425083970619</v>
      </c>
      <c r="F176" s="24">
        <f t="shared" si="10"/>
        <v>0.11573053774596812</v>
      </c>
    </row>
    <row r="177" spans="1:6" x14ac:dyDescent="0.25">
      <c r="A177" s="4">
        <v>171</v>
      </c>
      <c r="B177" s="24">
        <f t="shared" si="10"/>
        <v>0.47946461958159836</v>
      </c>
      <c r="C177" s="24">
        <f t="shared" si="10"/>
        <v>-1.5632483532927339</v>
      </c>
      <c r="D177" s="24">
        <f t="shared" si="10"/>
        <v>-6.8194667197106265</v>
      </c>
      <c r="E177" s="24">
        <f t="shared" si="10"/>
        <v>-0.58255110478630545</v>
      </c>
      <c r="F177" s="24">
        <f t="shared" si="10"/>
        <v>0.11431364946499573</v>
      </c>
    </row>
    <row r="178" spans="1:6" x14ac:dyDescent="0.25">
      <c r="A178" s="4">
        <v>172</v>
      </c>
      <c r="B178" s="24">
        <f t="shared" si="10"/>
        <v>0.47852537098305514</v>
      </c>
      <c r="C178" s="24">
        <f t="shared" si="10"/>
        <v>-1.5776349576192827</v>
      </c>
      <c r="D178" s="24">
        <f t="shared" si="10"/>
        <v>-6.8674766654891561</v>
      </c>
      <c r="E178" s="24">
        <f t="shared" si="10"/>
        <v>-0.59270795873290472</v>
      </c>
      <c r="F178" s="24">
        <f t="shared" si="10"/>
        <v>0.11289676118402334</v>
      </c>
    </row>
    <row r="179" spans="1:6" x14ac:dyDescent="0.25">
      <c r="A179" s="4">
        <v>173</v>
      </c>
      <c r="B179" s="24">
        <f t="shared" si="10"/>
        <v>0.47758612238451198</v>
      </c>
      <c r="C179" s="24">
        <f t="shared" si="10"/>
        <v>-1.5920215619458316</v>
      </c>
      <c r="D179" s="24">
        <f t="shared" si="10"/>
        <v>-6.9154866112676876</v>
      </c>
      <c r="E179" s="24">
        <f t="shared" si="10"/>
        <v>-0.60286481267950398</v>
      </c>
      <c r="F179" s="24">
        <f t="shared" si="10"/>
        <v>0.11147987290305095</v>
      </c>
    </row>
    <row r="180" spans="1:6" x14ac:dyDescent="0.25">
      <c r="A180" s="4">
        <v>174</v>
      </c>
      <c r="B180" s="24">
        <f t="shared" si="10"/>
        <v>0.47664687378596882</v>
      </c>
      <c r="C180" s="24">
        <f t="shared" si="10"/>
        <v>-1.6064081662723799</v>
      </c>
      <c r="D180" s="24">
        <f t="shared" si="10"/>
        <v>-6.9634965570462191</v>
      </c>
      <c r="E180" s="24">
        <f t="shared" si="10"/>
        <v>-0.61302166662610302</v>
      </c>
      <c r="F180" s="24">
        <f t="shared" si="10"/>
        <v>0.11006298462207856</v>
      </c>
    </row>
    <row r="181" spans="1:6" x14ac:dyDescent="0.25">
      <c r="A181" s="4">
        <v>175</v>
      </c>
      <c r="B181" s="24">
        <f t="shared" si="10"/>
        <v>0.4757076251874256</v>
      </c>
      <c r="C181" s="24">
        <f t="shared" si="10"/>
        <v>-1.6207947705989287</v>
      </c>
      <c r="D181" s="24">
        <f t="shared" si="10"/>
        <v>-7.0115065028247487</v>
      </c>
      <c r="E181" s="24">
        <f t="shared" si="10"/>
        <v>-0.62317852057270229</v>
      </c>
      <c r="F181" s="24">
        <f t="shared" si="10"/>
        <v>0.10864609634110617</v>
      </c>
    </row>
    <row r="182" spans="1:6" x14ac:dyDescent="0.25">
      <c r="A182" s="4">
        <v>176</v>
      </c>
      <c r="B182" s="24">
        <f t="shared" si="10"/>
        <v>0.47476837658888243</v>
      </c>
      <c r="C182" s="24">
        <f t="shared" si="10"/>
        <v>-1.6351813749254775</v>
      </c>
      <c r="D182" s="24">
        <f t="shared" si="10"/>
        <v>-7.0595164486032802</v>
      </c>
      <c r="E182" s="24">
        <f t="shared" si="10"/>
        <v>-0.63333537451930155</v>
      </c>
      <c r="F182" s="24">
        <f t="shared" si="10"/>
        <v>0.10722920806013378</v>
      </c>
    </row>
    <row r="183" spans="1:6" x14ac:dyDescent="0.25">
      <c r="A183" s="4">
        <v>177</v>
      </c>
      <c r="B183" s="24">
        <f t="shared" si="10"/>
        <v>0.47382912799033927</v>
      </c>
      <c r="C183" s="24">
        <f t="shared" si="10"/>
        <v>-1.6495679792520259</v>
      </c>
      <c r="D183" s="24">
        <f t="shared" si="10"/>
        <v>-7.1075263943818117</v>
      </c>
      <c r="E183" s="24">
        <f t="shared" si="10"/>
        <v>-0.64349222846590082</v>
      </c>
      <c r="F183" s="24">
        <f t="shared" si="10"/>
        <v>0.10581231977916139</v>
      </c>
    </row>
    <row r="184" spans="1:6" x14ac:dyDescent="0.25">
      <c r="A184" s="4">
        <v>178</v>
      </c>
      <c r="B184" s="24">
        <f t="shared" si="10"/>
        <v>0.47288987939179605</v>
      </c>
      <c r="C184" s="24">
        <f t="shared" si="10"/>
        <v>-1.6639545835785747</v>
      </c>
      <c r="D184" s="24">
        <f t="shared" si="10"/>
        <v>-7.1555363401603413</v>
      </c>
      <c r="E184" s="24">
        <f t="shared" si="10"/>
        <v>-0.65364908241250008</v>
      </c>
      <c r="F184" s="24">
        <f t="shared" si="10"/>
        <v>0.10439543149818903</v>
      </c>
    </row>
    <row r="185" spans="1:6" x14ac:dyDescent="0.25">
      <c r="A185" s="4">
        <v>179</v>
      </c>
      <c r="B185" s="24">
        <f t="shared" si="10"/>
        <v>0.47195063079325295</v>
      </c>
      <c r="C185" s="24">
        <f t="shared" si="10"/>
        <v>-1.6783411879051235</v>
      </c>
      <c r="D185" s="24">
        <f t="shared" si="10"/>
        <v>-7.2035462859388728</v>
      </c>
      <c r="E185" s="24">
        <f t="shared" si="10"/>
        <v>-0.66380593635909935</v>
      </c>
      <c r="F185" s="24">
        <f t="shared" si="10"/>
        <v>0.10297854321721661</v>
      </c>
    </row>
    <row r="186" spans="1:6" x14ac:dyDescent="0.25">
      <c r="A186" s="4">
        <v>180</v>
      </c>
      <c r="B186" s="24">
        <f t="shared" si="10"/>
        <v>0.47101138219470973</v>
      </c>
      <c r="C186" s="24">
        <f t="shared" si="10"/>
        <v>-1.6927277922316719</v>
      </c>
      <c r="D186" s="24">
        <f t="shared" si="10"/>
        <v>-7.2515562317174043</v>
      </c>
      <c r="E186" s="24">
        <f t="shared" si="10"/>
        <v>-0.67396279030569861</v>
      </c>
      <c r="F186" s="24">
        <f t="shared" si="10"/>
        <v>0.10156165493624425</v>
      </c>
    </row>
    <row r="187" spans="1:6" x14ac:dyDescent="0.25">
      <c r="A187" s="4">
        <v>181</v>
      </c>
      <c r="B187" s="24">
        <f t="shared" si="10"/>
        <v>0.47007213359616656</v>
      </c>
      <c r="C187" s="24">
        <f t="shared" si="10"/>
        <v>-1.7071143965582207</v>
      </c>
      <c r="D187" s="24">
        <f t="shared" si="10"/>
        <v>-7.2995661774959339</v>
      </c>
      <c r="E187" s="24">
        <f t="shared" si="10"/>
        <v>-0.68411964425229788</v>
      </c>
      <c r="F187" s="24">
        <f t="shared" si="10"/>
        <v>0.10014476665527183</v>
      </c>
    </row>
    <row r="188" spans="1:6" x14ac:dyDescent="0.25">
      <c r="A188" s="4">
        <v>182</v>
      </c>
      <c r="B188" s="24">
        <f t="shared" si="10"/>
        <v>0.4691328849976234</v>
      </c>
      <c r="C188" s="24">
        <f t="shared" si="10"/>
        <v>-1.7215010008847691</v>
      </c>
      <c r="D188" s="24">
        <f t="shared" si="10"/>
        <v>-7.3475761232744654</v>
      </c>
      <c r="E188" s="24">
        <f t="shared" si="10"/>
        <v>-0.69427649819889714</v>
      </c>
      <c r="F188" s="24">
        <f t="shared" si="10"/>
        <v>9.8727878374299471E-2</v>
      </c>
    </row>
    <row r="189" spans="1:6" x14ac:dyDescent="0.25">
      <c r="A189" s="4">
        <v>183</v>
      </c>
      <c r="B189" s="24">
        <f t="shared" si="10"/>
        <v>0.46819363639908018</v>
      </c>
      <c r="C189" s="24">
        <f t="shared" si="10"/>
        <v>-1.7358876052113179</v>
      </c>
      <c r="D189" s="24">
        <f t="shared" si="10"/>
        <v>-7.3955860690529951</v>
      </c>
      <c r="E189" s="24">
        <f t="shared" si="10"/>
        <v>-0.70443335214549618</v>
      </c>
      <c r="F189" s="24">
        <f t="shared" si="10"/>
        <v>9.7310990093327054E-2</v>
      </c>
    </row>
    <row r="190" spans="1:6" x14ac:dyDescent="0.25">
      <c r="A190" s="4">
        <v>184</v>
      </c>
      <c r="B190" s="24">
        <f t="shared" si="10"/>
        <v>0.46725438780053702</v>
      </c>
      <c r="C190" s="24">
        <f t="shared" si="10"/>
        <v>-1.7502742095378667</v>
      </c>
      <c r="D190" s="24">
        <f t="shared" si="10"/>
        <v>-7.4435960148315266</v>
      </c>
      <c r="E190" s="24">
        <f t="shared" si="10"/>
        <v>-0.71459020609209545</v>
      </c>
      <c r="F190" s="24">
        <f t="shared" si="10"/>
        <v>9.5894101812354693E-2</v>
      </c>
    </row>
    <row r="191" spans="1:6" x14ac:dyDescent="0.25">
      <c r="A191" s="4">
        <v>185</v>
      </c>
      <c r="B191" s="24">
        <f t="shared" si="10"/>
        <v>0.46631513920199386</v>
      </c>
      <c r="C191" s="24">
        <f t="shared" si="10"/>
        <v>-1.7646608138644151</v>
      </c>
      <c r="D191" s="24">
        <f t="shared" si="10"/>
        <v>-7.491605960610058</v>
      </c>
      <c r="E191" s="24">
        <f t="shared" si="10"/>
        <v>-0.72474706003869471</v>
      </c>
      <c r="F191" s="24">
        <f t="shared" si="10"/>
        <v>9.4477213531382276E-2</v>
      </c>
    </row>
    <row r="192" spans="1:6" x14ac:dyDescent="0.25">
      <c r="A192" s="4">
        <v>186</v>
      </c>
      <c r="B192" s="24">
        <f t="shared" si="10"/>
        <v>0.46537589060345064</v>
      </c>
      <c r="C192" s="24">
        <f t="shared" si="10"/>
        <v>-1.7790474181909639</v>
      </c>
      <c r="D192" s="24">
        <f t="shared" si="10"/>
        <v>-7.5396159063885877</v>
      </c>
      <c r="E192" s="24">
        <f t="shared" si="10"/>
        <v>-0.73490391398529398</v>
      </c>
      <c r="F192" s="24">
        <f t="shared" si="10"/>
        <v>9.3060325250409859E-2</v>
      </c>
    </row>
    <row r="193" spans="1:6" x14ac:dyDescent="0.25">
      <c r="A193" s="4">
        <v>187</v>
      </c>
      <c r="B193" s="24">
        <f t="shared" si="10"/>
        <v>0.46443664200490747</v>
      </c>
      <c r="C193" s="24">
        <f t="shared" si="10"/>
        <v>-1.7934340225175127</v>
      </c>
      <c r="D193" s="24">
        <f t="shared" si="10"/>
        <v>-7.5876258521671192</v>
      </c>
      <c r="E193" s="24">
        <f t="shared" si="10"/>
        <v>-0.74506076793189324</v>
      </c>
      <c r="F193" s="24">
        <f t="shared" si="10"/>
        <v>9.1643436969437497E-2</v>
      </c>
    </row>
    <row r="194" spans="1:6" x14ac:dyDescent="0.25">
      <c r="A194" s="4">
        <v>188</v>
      </c>
      <c r="B194" s="24">
        <f t="shared" si="10"/>
        <v>0.46349739340636431</v>
      </c>
      <c r="C194" s="24">
        <f t="shared" si="10"/>
        <v>-1.8078206268440611</v>
      </c>
      <c r="D194" s="24">
        <f t="shared" si="10"/>
        <v>-7.6356357979456506</v>
      </c>
      <c r="E194" s="24">
        <f t="shared" si="10"/>
        <v>-0.75521762187849251</v>
      </c>
      <c r="F194" s="24">
        <f t="shared" si="10"/>
        <v>9.022654868846508E-2</v>
      </c>
    </row>
    <row r="195" spans="1:6" x14ac:dyDescent="0.25">
      <c r="A195" s="4">
        <v>189</v>
      </c>
      <c r="B195" s="24">
        <f t="shared" si="10"/>
        <v>0.46255814480782109</v>
      </c>
      <c r="C195" s="24">
        <f t="shared" si="10"/>
        <v>-1.8222072311706099</v>
      </c>
      <c r="D195" s="24">
        <f t="shared" si="10"/>
        <v>-7.6836457437241803</v>
      </c>
      <c r="E195" s="24">
        <f t="shared" si="10"/>
        <v>-0.76537447582509177</v>
      </c>
      <c r="F195" s="24">
        <f t="shared" si="10"/>
        <v>8.8809660407492719E-2</v>
      </c>
    </row>
    <row r="196" spans="1:6" x14ac:dyDescent="0.25">
      <c r="A196" s="4">
        <v>190</v>
      </c>
      <c r="B196" s="24">
        <f t="shared" si="10"/>
        <v>0.46161889620927798</v>
      </c>
      <c r="C196" s="24">
        <f t="shared" si="10"/>
        <v>-1.8365938354971583</v>
      </c>
      <c r="D196" s="24">
        <f t="shared" si="10"/>
        <v>-7.7316556895027118</v>
      </c>
      <c r="E196" s="24">
        <f t="shared" si="10"/>
        <v>-0.77553132977169104</v>
      </c>
      <c r="F196" s="24">
        <f t="shared" si="10"/>
        <v>8.7392772126520302E-2</v>
      </c>
    </row>
    <row r="197" spans="1:6" x14ac:dyDescent="0.25">
      <c r="A197" s="4">
        <v>191</v>
      </c>
      <c r="B197" s="24">
        <f t="shared" si="10"/>
        <v>0.46067964761073477</v>
      </c>
      <c r="C197" s="24">
        <f t="shared" si="10"/>
        <v>-1.8509804398237071</v>
      </c>
      <c r="D197" s="24">
        <f t="shared" si="10"/>
        <v>-7.7796656352812432</v>
      </c>
      <c r="E197" s="24">
        <f t="shared" si="10"/>
        <v>-0.7856881837182903</v>
      </c>
      <c r="F197" s="24">
        <f t="shared" si="10"/>
        <v>8.597588384554794E-2</v>
      </c>
    </row>
    <row r="198" spans="1:6" x14ac:dyDescent="0.25">
      <c r="A198" s="4">
        <v>192</v>
      </c>
      <c r="B198" s="24">
        <f t="shared" si="10"/>
        <v>0.4597403990121916</v>
      </c>
      <c r="C198" s="24">
        <f t="shared" si="10"/>
        <v>-1.8653670441502559</v>
      </c>
      <c r="D198" s="24">
        <f t="shared" si="10"/>
        <v>-7.8276755810597729</v>
      </c>
      <c r="E198" s="24">
        <f t="shared" si="10"/>
        <v>-0.79584503766488957</v>
      </c>
      <c r="F198" s="24">
        <f t="shared" si="10"/>
        <v>8.4558995564575523E-2</v>
      </c>
    </row>
    <row r="199" spans="1:6" x14ac:dyDescent="0.25">
      <c r="A199" s="4">
        <v>193</v>
      </c>
      <c r="B199" s="24">
        <f t="shared" si="10"/>
        <v>0.45880115041364844</v>
      </c>
      <c r="C199" s="24">
        <f t="shared" si="10"/>
        <v>-1.8797536484768043</v>
      </c>
      <c r="D199" s="24">
        <f t="shared" si="10"/>
        <v>-7.8756855268383044</v>
      </c>
      <c r="E199" s="24">
        <f t="shared" si="10"/>
        <v>-0.80600189161148861</v>
      </c>
      <c r="F199" s="24">
        <f t="shared" si="10"/>
        <v>8.3142107283603162E-2</v>
      </c>
    </row>
    <row r="200" spans="1:6" x14ac:dyDescent="0.25">
      <c r="A200" s="4">
        <v>194</v>
      </c>
      <c r="B200" s="24">
        <f t="shared" si="10"/>
        <v>0.45786190181510522</v>
      </c>
      <c r="C200" s="24">
        <f t="shared" si="10"/>
        <v>-1.8941402528033531</v>
      </c>
      <c r="D200" s="24">
        <f t="shared" si="10"/>
        <v>-7.9236954726168358</v>
      </c>
      <c r="E200" s="24">
        <f t="shared" si="10"/>
        <v>-0.81615874555808787</v>
      </c>
      <c r="F200" s="24">
        <f t="shared" si="10"/>
        <v>8.1725219002630745E-2</v>
      </c>
    </row>
    <row r="201" spans="1:6" x14ac:dyDescent="0.25">
      <c r="A201" s="4">
        <v>195</v>
      </c>
      <c r="B201" s="24">
        <f t="shared" si="10"/>
        <v>0.45692265321656206</v>
      </c>
      <c r="C201" s="24">
        <f t="shared" si="10"/>
        <v>-1.9085268571299019</v>
      </c>
      <c r="D201" s="24">
        <f t="shared" si="10"/>
        <v>-7.9717054183953655</v>
      </c>
      <c r="E201" s="24">
        <f t="shared" si="10"/>
        <v>-0.82631559950468714</v>
      </c>
      <c r="F201" s="24">
        <f t="shared" si="10"/>
        <v>8.0308330721658383E-2</v>
      </c>
    </row>
    <row r="202" spans="1:6" x14ac:dyDescent="0.25">
      <c r="A202" s="4">
        <v>196</v>
      </c>
      <c r="B202" s="24">
        <f t="shared" si="10"/>
        <v>0.45598340461801889</v>
      </c>
      <c r="C202" s="24">
        <f t="shared" si="10"/>
        <v>-1.9229134614564503</v>
      </c>
      <c r="D202" s="24">
        <f t="shared" si="10"/>
        <v>-8.0197153641738979</v>
      </c>
      <c r="E202" s="24">
        <f t="shared" si="10"/>
        <v>-0.8364724534512864</v>
      </c>
      <c r="F202" s="24">
        <f t="shared" si="10"/>
        <v>7.8891442440685966E-2</v>
      </c>
    </row>
    <row r="203" spans="1:6" x14ac:dyDescent="0.25">
      <c r="A203" s="4">
        <v>197</v>
      </c>
      <c r="B203" s="24">
        <f t="shared" si="10"/>
        <v>0.45504415601947568</v>
      </c>
      <c r="C203" s="24">
        <f t="shared" si="10"/>
        <v>-1.9373000657829991</v>
      </c>
      <c r="D203" s="24">
        <f t="shared" si="10"/>
        <v>-8.0677253099524293</v>
      </c>
      <c r="E203" s="24">
        <f t="shared" si="10"/>
        <v>-0.84662930739788567</v>
      </c>
      <c r="F203" s="24">
        <f t="shared" si="10"/>
        <v>7.7474554159713604E-2</v>
      </c>
    </row>
    <row r="204" spans="1:6" x14ac:dyDescent="0.25">
      <c r="A204" s="4">
        <v>198</v>
      </c>
      <c r="B204" s="24">
        <f t="shared" si="10"/>
        <v>0.45410490742093251</v>
      </c>
      <c r="C204" s="24">
        <f t="shared" si="10"/>
        <v>-1.9516866701095479</v>
      </c>
      <c r="D204" s="24">
        <f t="shared" si="10"/>
        <v>-8.1157352557309572</v>
      </c>
      <c r="E204" s="24">
        <f t="shared" si="10"/>
        <v>-0.85678616134448471</v>
      </c>
      <c r="F204" s="24">
        <f t="shared" si="10"/>
        <v>7.6057665878741187E-2</v>
      </c>
    </row>
    <row r="205" spans="1:6" x14ac:dyDescent="0.25">
      <c r="A205" s="4">
        <v>199</v>
      </c>
      <c r="B205" s="24">
        <f t="shared" si="10"/>
        <v>0.45316565882238935</v>
      </c>
      <c r="C205" s="24">
        <f t="shared" si="10"/>
        <v>-1.9660732744360963</v>
      </c>
      <c r="D205" s="24">
        <f t="shared" si="10"/>
        <v>-8.1637452015094887</v>
      </c>
      <c r="E205" s="24">
        <f t="shared" si="10"/>
        <v>-0.8669430152910842</v>
      </c>
      <c r="F205" s="24">
        <f t="shared" si="10"/>
        <v>7.4640777597768826E-2</v>
      </c>
    </row>
    <row r="206" spans="1:6" x14ac:dyDescent="0.25">
      <c r="A206" s="4">
        <v>200</v>
      </c>
      <c r="B206" s="24">
        <f t="shared" si="10"/>
        <v>0.45222641022384613</v>
      </c>
      <c r="C206" s="24">
        <f t="shared" si="10"/>
        <v>-1.9804598787626451</v>
      </c>
      <c r="D206" s="24">
        <f t="shared" si="10"/>
        <v>-8.2117551472880201</v>
      </c>
      <c r="E206" s="24">
        <f t="shared" si="10"/>
        <v>-0.87709986923768324</v>
      </c>
      <c r="F206" s="24">
        <f t="shared" si="10"/>
        <v>7.3223889316796409E-2</v>
      </c>
    </row>
    <row r="207" spans="1:6" x14ac:dyDescent="0.25">
      <c r="A207" s="4">
        <v>201</v>
      </c>
      <c r="B207" s="24">
        <f t="shared" si="10"/>
        <v>0.45128716162530302</v>
      </c>
      <c r="C207" s="24">
        <f t="shared" si="10"/>
        <v>-1.9948464830891934</v>
      </c>
      <c r="D207" s="24">
        <f t="shared" si="10"/>
        <v>-8.2597650930665516</v>
      </c>
      <c r="E207" s="24">
        <f t="shared" si="10"/>
        <v>-0.88725672318428273</v>
      </c>
      <c r="F207" s="24">
        <f t="shared" si="10"/>
        <v>7.1807001035824047E-2</v>
      </c>
    </row>
    <row r="208" spans="1:6" x14ac:dyDescent="0.25">
      <c r="A208" s="4">
        <v>202</v>
      </c>
      <c r="B208" s="24">
        <f t="shared" si="10"/>
        <v>0.45034791302675981</v>
      </c>
      <c r="C208" s="24">
        <f t="shared" si="10"/>
        <v>-2.0092330874157422</v>
      </c>
      <c r="D208" s="24">
        <f t="shared" si="10"/>
        <v>-8.3077750388450831</v>
      </c>
      <c r="E208" s="24">
        <f t="shared" si="10"/>
        <v>-0.89741357713088177</v>
      </c>
      <c r="F208" s="24">
        <f t="shared" si="10"/>
        <v>7.039011275485163E-2</v>
      </c>
    </row>
    <row r="209" spans="1:6" x14ac:dyDescent="0.25">
      <c r="A209" s="4">
        <v>203</v>
      </c>
      <c r="B209" s="24">
        <f t="shared" si="10"/>
        <v>0.44940866442821659</v>
      </c>
      <c r="C209" s="24">
        <f t="shared" si="10"/>
        <v>-2.0236196917422911</v>
      </c>
      <c r="D209" s="24">
        <f t="shared" si="10"/>
        <v>-8.3557849846236145</v>
      </c>
      <c r="E209" s="24">
        <f t="shared" si="10"/>
        <v>-0.90757043107748125</v>
      </c>
      <c r="F209" s="24">
        <f t="shared" si="10"/>
        <v>6.8973224473879269E-2</v>
      </c>
    </row>
    <row r="210" spans="1:6" x14ac:dyDescent="0.25">
      <c r="A210" s="4">
        <v>204</v>
      </c>
      <c r="B210" s="24">
        <f t="shared" si="10"/>
        <v>0.44846941582967348</v>
      </c>
      <c r="C210" s="24">
        <f t="shared" si="10"/>
        <v>-2.0380062960688394</v>
      </c>
      <c r="D210" s="24">
        <f t="shared" si="10"/>
        <v>-8.4037949304021424</v>
      </c>
      <c r="E210" s="24">
        <f t="shared" si="10"/>
        <v>-0.9177272850240803</v>
      </c>
      <c r="F210" s="24">
        <f t="shared" si="10"/>
        <v>6.7556336192906852E-2</v>
      </c>
    </row>
    <row r="211" spans="1:6" x14ac:dyDescent="0.25">
      <c r="A211" s="4">
        <v>205</v>
      </c>
      <c r="B211" s="24">
        <f t="shared" si="10"/>
        <v>0.44753016723113026</v>
      </c>
      <c r="C211" s="24">
        <f t="shared" si="10"/>
        <v>-2.0523929003953882</v>
      </c>
      <c r="D211" s="24">
        <f t="shared" si="10"/>
        <v>-8.4518048761806739</v>
      </c>
      <c r="E211" s="24">
        <f t="shared" si="10"/>
        <v>-0.92788413897067978</v>
      </c>
      <c r="F211" s="24">
        <f t="shared" si="10"/>
        <v>6.613944791193449E-2</v>
      </c>
    </row>
    <row r="212" spans="1:6" x14ac:dyDescent="0.25">
      <c r="A212" s="4">
        <v>206</v>
      </c>
      <c r="B212" s="24">
        <f t="shared" si="10"/>
        <v>0.4465909186325871</v>
      </c>
      <c r="C212" s="24">
        <f t="shared" si="10"/>
        <v>-2.0667795047219371</v>
      </c>
      <c r="D212" s="24">
        <f t="shared" si="10"/>
        <v>-8.4998148219592053</v>
      </c>
      <c r="E212" s="24">
        <f t="shared" si="10"/>
        <v>-0.93804099291727883</v>
      </c>
      <c r="F212" s="24">
        <f t="shared" si="10"/>
        <v>6.4722559630962073E-2</v>
      </c>
    </row>
    <row r="213" spans="1:6" x14ac:dyDescent="0.25">
      <c r="A213" s="4">
        <v>207</v>
      </c>
      <c r="B213" s="24">
        <f t="shared" si="10"/>
        <v>0.44565167003404393</v>
      </c>
      <c r="C213" s="24">
        <f t="shared" si="10"/>
        <v>-2.0811661090484854</v>
      </c>
      <c r="D213" s="24">
        <f t="shared" si="10"/>
        <v>-8.5478247677377368</v>
      </c>
      <c r="E213" s="24">
        <f t="shared" si="10"/>
        <v>-0.94819784686387787</v>
      </c>
      <c r="F213" s="24">
        <f t="shared" si="10"/>
        <v>6.3305671349989712E-2</v>
      </c>
    </row>
    <row r="214" spans="1:6" x14ac:dyDescent="0.25">
      <c r="A214" s="4">
        <v>208</v>
      </c>
      <c r="B214" s="24">
        <f t="shared" si="10"/>
        <v>0.44471242143550072</v>
      </c>
      <c r="C214" s="24">
        <f t="shared" si="10"/>
        <v>-2.0955527133750342</v>
      </c>
      <c r="D214" s="24">
        <f t="shared" si="10"/>
        <v>-8.5958347135162683</v>
      </c>
      <c r="E214" s="24">
        <f t="shared" si="10"/>
        <v>-0.95835470081047736</v>
      </c>
      <c r="F214" s="24">
        <f t="shared" si="10"/>
        <v>6.1888783069017295E-2</v>
      </c>
    </row>
    <row r="215" spans="1:6" x14ac:dyDescent="0.25">
      <c r="A215" s="4">
        <v>209</v>
      </c>
      <c r="B215" s="24">
        <f t="shared" si="10"/>
        <v>0.44377317283695755</v>
      </c>
      <c r="C215" s="24">
        <f t="shared" si="10"/>
        <v>-2.1099393177015831</v>
      </c>
      <c r="D215" s="24">
        <f t="shared" si="10"/>
        <v>-8.6438446592947962</v>
      </c>
      <c r="E215" s="24">
        <f t="shared" si="10"/>
        <v>-0.9685115547570764</v>
      </c>
      <c r="F215" s="24">
        <f t="shared" si="10"/>
        <v>6.0471894788044933E-2</v>
      </c>
    </row>
    <row r="216" spans="1:6" x14ac:dyDescent="0.25">
      <c r="A216" s="4">
        <v>210</v>
      </c>
      <c r="B216" s="24">
        <f t="shared" si="10"/>
        <v>0.44283392423841439</v>
      </c>
      <c r="C216" s="24">
        <f t="shared" si="10"/>
        <v>-2.1243259220281314</v>
      </c>
      <c r="D216" s="24">
        <f t="shared" si="10"/>
        <v>-8.6918546050733276</v>
      </c>
      <c r="E216" s="24">
        <f t="shared" si="10"/>
        <v>-0.97866840870367589</v>
      </c>
      <c r="F216" s="24">
        <f t="shared" si="10"/>
        <v>5.9055006507072516E-2</v>
      </c>
    </row>
    <row r="217" spans="1:6" x14ac:dyDescent="0.25">
      <c r="A217" s="4">
        <v>211</v>
      </c>
      <c r="B217" s="24">
        <f t="shared" si="10"/>
        <v>0.44189467563987117</v>
      </c>
      <c r="C217" s="24">
        <f t="shared" si="10"/>
        <v>-2.1387125263546802</v>
      </c>
      <c r="D217" s="24">
        <f t="shared" si="10"/>
        <v>-8.7398645508518591</v>
      </c>
      <c r="E217" s="24">
        <f t="shared" si="10"/>
        <v>-0.98882526265027493</v>
      </c>
      <c r="F217" s="24">
        <f t="shared" si="10"/>
        <v>5.7638118226100155E-2</v>
      </c>
    </row>
    <row r="218" spans="1:6" x14ac:dyDescent="0.25">
      <c r="A218" s="4">
        <v>212</v>
      </c>
      <c r="B218" s="24">
        <f t="shared" si="10"/>
        <v>0.44095542704132801</v>
      </c>
      <c r="C218" s="24">
        <f t="shared" si="10"/>
        <v>-2.1530991306812286</v>
      </c>
      <c r="D218" s="24">
        <f t="shared" si="10"/>
        <v>-8.7878744966303906</v>
      </c>
      <c r="E218" s="24">
        <f t="shared" si="10"/>
        <v>-0.99898211659687441</v>
      </c>
      <c r="F218" s="24">
        <f t="shared" si="10"/>
        <v>5.6221229945127738E-2</v>
      </c>
    </row>
    <row r="219" spans="1:6" x14ac:dyDescent="0.25">
      <c r="A219" s="4">
        <v>213</v>
      </c>
      <c r="B219" s="24">
        <f t="shared" si="10"/>
        <v>0.44001617844278484</v>
      </c>
      <c r="C219" s="24">
        <f t="shared" si="10"/>
        <v>-2.1674857350077774</v>
      </c>
      <c r="D219" s="24">
        <f t="shared" si="10"/>
        <v>-8.835884442408922</v>
      </c>
      <c r="E219" s="24">
        <f t="shared" si="10"/>
        <v>-1.0091389705434735</v>
      </c>
      <c r="F219" s="24">
        <f t="shared" si="10"/>
        <v>5.4804341664155376E-2</v>
      </c>
    </row>
    <row r="220" spans="1:6" x14ac:dyDescent="0.25">
      <c r="A220" s="4">
        <v>214</v>
      </c>
      <c r="B220" s="24">
        <f t="shared" si="10"/>
        <v>0.43907692984424163</v>
      </c>
      <c r="C220" s="24">
        <f t="shared" si="10"/>
        <v>-2.1818723393343262</v>
      </c>
      <c r="D220" s="24">
        <f t="shared" si="10"/>
        <v>-8.8838943881874535</v>
      </c>
      <c r="E220" s="24">
        <f t="shared" si="10"/>
        <v>-1.0192958244900729</v>
      </c>
      <c r="F220" s="24">
        <f t="shared" si="10"/>
        <v>5.3387453383182959E-2</v>
      </c>
    </row>
    <row r="221" spans="1:6" x14ac:dyDescent="0.25">
      <c r="A221" s="4">
        <v>215</v>
      </c>
      <c r="B221" s="24">
        <f t="shared" si="10"/>
        <v>0.43813768124569852</v>
      </c>
      <c r="C221" s="24">
        <f t="shared" si="10"/>
        <v>-2.1962589436608746</v>
      </c>
      <c r="D221" s="24">
        <f t="shared" si="10"/>
        <v>-8.9319043339659814</v>
      </c>
      <c r="E221" s="24">
        <f t="shared" si="10"/>
        <v>-1.029452678436672</v>
      </c>
      <c r="F221" s="24">
        <f t="shared" si="10"/>
        <v>5.1970565102210597E-2</v>
      </c>
    </row>
    <row r="222" spans="1:6" x14ac:dyDescent="0.25">
      <c r="A222" s="4">
        <v>216</v>
      </c>
      <c r="B222" s="24">
        <f t="shared" si="10"/>
        <v>0.4371984326471553</v>
      </c>
      <c r="C222" s="24">
        <f t="shared" si="10"/>
        <v>-2.2106455479874234</v>
      </c>
      <c r="D222" s="24">
        <f t="shared" si="10"/>
        <v>-8.9799142797445128</v>
      </c>
      <c r="E222" s="24">
        <f t="shared" si="10"/>
        <v>-1.039609532383271</v>
      </c>
      <c r="F222" s="24">
        <f t="shared" si="10"/>
        <v>5.055367682123818E-2</v>
      </c>
    </row>
    <row r="223" spans="1:6" x14ac:dyDescent="0.25">
      <c r="A223" s="4">
        <v>217</v>
      </c>
      <c r="B223" s="24">
        <f t="shared" si="10"/>
        <v>0.43625918404861214</v>
      </c>
      <c r="C223" s="24">
        <f t="shared" si="10"/>
        <v>-2.2250321523139722</v>
      </c>
      <c r="D223" s="24">
        <f t="shared" si="10"/>
        <v>-9.0279242255230443</v>
      </c>
      <c r="E223" s="24">
        <f t="shared" si="10"/>
        <v>-1.0497663863298705</v>
      </c>
      <c r="F223" s="24">
        <f t="shared" si="10"/>
        <v>4.9136788540265819E-2</v>
      </c>
    </row>
    <row r="224" spans="1:6" x14ac:dyDescent="0.25">
      <c r="A224" s="4">
        <v>218</v>
      </c>
      <c r="B224" s="24">
        <f t="shared" si="10"/>
        <v>0.43531993545006897</v>
      </c>
      <c r="C224" s="24">
        <f t="shared" si="10"/>
        <v>-2.2394187566405206</v>
      </c>
      <c r="D224" s="24">
        <f t="shared" si="10"/>
        <v>-9.0759341713015758</v>
      </c>
      <c r="E224" s="24">
        <f t="shared" si="10"/>
        <v>-1.0599232402764696</v>
      </c>
      <c r="F224" s="24">
        <f t="shared" si="10"/>
        <v>4.7719900259293402E-2</v>
      </c>
    </row>
    <row r="225" spans="1:6" x14ac:dyDescent="0.25">
      <c r="A225" s="4">
        <v>219</v>
      </c>
      <c r="B225" s="24">
        <f t="shared" ref="B225:F275" si="11">((1-(B$6*(EXP(-B$4*B$5*$A225))))/B$5)-($A225/(B$5*B$3))</f>
        <v>0.43438068685152575</v>
      </c>
      <c r="C225" s="24">
        <f t="shared" si="11"/>
        <v>-2.2538053609670694</v>
      </c>
      <c r="D225" s="24">
        <f t="shared" si="11"/>
        <v>-9.1239441170801072</v>
      </c>
      <c r="E225" s="24">
        <f t="shared" si="11"/>
        <v>-1.070080094223069</v>
      </c>
      <c r="F225" s="24">
        <f t="shared" si="11"/>
        <v>4.630301197832104E-2</v>
      </c>
    </row>
    <row r="226" spans="1:6" x14ac:dyDescent="0.25">
      <c r="A226" s="4">
        <v>220</v>
      </c>
      <c r="B226" s="24">
        <f t="shared" si="11"/>
        <v>0.43344143825298259</v>
      </c>
      <c r="C226" s="24">
        <f t="shared" si="11"/>
        <v>-2.2681919652936182</v>
      </c>
      <c r="D226" s="24">
        <f t="shared" si="11"/>
        <v>-9.1719540628586387</v>
      </c>
      <c r="E226" s="24">
        <f t="shared" si="11"/>
        <v>-1.0802369481696681</v>
      </c>
      <c r="F226" s="24">
        <f t="shared" si="11"/>
        <v>4.4886123697348623E-2</v>
      </c>
    </row>
    <row r="227" spans="1:6" x14ac:dyDescent="0.25">
      <c r="A227" s="4">
        <v>221</v>
      </c>
      <c r="B227" s="24">
        <f t="shared" si="11"/>
        <v>0.43250218965443943</v>
      </c>
      <c r="C227" s="24">
        <f t="shared" si="11"/>
        <v>-2.2825785696201666</v>
      </c>
      <c r="D227" s="24">
        <f t="shared" si="11"/>
        <v>-9.2199640086371666</v>
      </c>
      <c r="E227" s="24">
        <f t="shared" si="11"/>
        <v>-1.0903938021162676</v>
      </c>
      <c r="F227" s="24">
        <f t="shared" si="11"/>
        <v>4.3469235416376262E-2</v>
      </c>
    </row>
    <row r="228" spans="1:6" x14ac:dyDescent="0.25">
      <c r="A228" s="4">
        <v>222</v>
      </c>
      <c r="B228" s="24">
        <f t="shared" si="11"/>
        <v>0.43156294105589621</v>
      </c>
      <c r="C228" s="24">
        <f t="shared" si="11"/>
        <v>-2.2969651739467154</v>
      </c>
      <c r="D228" s="24">
        <f t="shared" si="11"/>
        <v>-9.267973954415698</v>
      </c>
      <c r="E228" s="24">
        <f t="shared" si="11"/>
        <v>-1.1005506560628666</v>
      </c>
      <c r="F228" s="24">
        <f t="shared" si="11"/>
        <v>4.2052347135403845E-2</v>
      </c>
    </row>
    <row r="229" spans="1:6" x14ac:dyDescent="0.25">
      <c r="A229" s="4">
        <v>223</v>
      </c>
      <c r="B229" s="24">
        <f t="shared" si="11"/>
        <v>0.43062369245735305</v>
      </c>
      <c r="C229" s="24">
        <f t="shared" si="11"/>
        <v>-2.3113517782732638</v>
      </c>
      <c r="D229" s="24">
        <f t="shared" si="11"/>
        <v>-9.3159839001942295</v>
      </c>
      <c r="E229" s="24">
        <f t="shared" si="11"/>
        <v>-1.1107075100094661</v>
      </c>
      <c r="F229" s="24">
        <f t="shared" si="11"/>
        <v>4.0635458854431428E-2</v>
      </c>
    </row>
    <row r="230" spans="1:6" x14ac:dyDescent="0.25">
      <c r="A230" s="4">
        <v>224</v>
      </c>
      <c r="B230" s="24">
        <f t="shared" si="11"/>
        <v>0.42968444385880988</v>
      </c>
      <c r="C230" s="24">
        <f t="shared" si="11"/>
        <v>-2.3257383825998126</v>
      </c>
      <c r="D230" s="24">
        <f t="shared" si="11"/>
        <v>-9.363993845972761</v>
      </c>
      <c r="E230" s="24">
        <f t="shared" si="11"/>
        <v>-1.1208643639560651</v>
      </c>
      <c r="F230" s="24">
        <f t="shared" si="11"/>
        <v>3.9218570573459066E-2</v>
      </c>
    </row>
    <row r="231" spans="1:6" x14ac:dyDescent="0.25">
      <c r="A231" s="4">
        <v>225</v>
      </c>
      <c r="B231" s="24">
        <f t="shared" si="11"/>
        <v>0.42874519526026666</v>
      </c>
      <c r="C231" s="24">
        <f t="shared" si="11"/>
        <v>-2.3401249869263614</v>
      </c>
      <c r="D231" s="24">
        <f t="shared" si="11"/>
        <v>-9.4120037917512924</v>
      </c>
      <c r="E231" s="24">
        <f t="shared" si="11"/>
        <v>-1.1310212179026642</v>
      </c>
      <c r="F231" s="24">
        <f t="shared" si="11"/>
        <v>3.7801682292486649E-2</v>
      </c>
    </row>
    <row r="232" spans="1:6" x14ac:dyDescent="0.25">
      <c r="A232" s="4">
        <v>226</v>
      </c>
      <c r="B232" s="24">
        <f t="shared" si="11"/>
        <v>0.42780594666172356</v>
      </c>
      <c r="C232" s="24">
        <f t="shared" si="11"/>
        <v>-2.3545115912529098</v>
      </c>
      <c r="D232" s="24">
        <f t="shared" si="11"/>
        <v>-9.4600137375298239</v>
      </c>
      <c r="E232" s="24">
        <f t="shared" si="11"/>
        <v>-1.1411780718492637</v>
      </c>
      <c r="F232" s="24">
        <f t="shared" si="11"/>
        <v>3.6384794011514288E-2</v>
      </c>
    </row>
    <row r="233" spans="1:6" x14ac:dyDescent="0.25">
      <c r="A233" s="4">
        <v>227</v>
      </c>
      <c r="B233" s="24">
        <f t="shared" si="11"/>
        <v>0.42686669806318034</v>
      </c>
      <c r="C233" s="24">
        <f t="shared" si="11"/>
        <v>-2.3688981955794586</v>
      </c>
      <c r="D233" s="24">
        <f t="shared" si="11"/>
        <v>-9.5080236833083518</v>
      </c>
      <c r="E233" s="24">
        <f t="shared" si="11"/>
        <v>-1.1513349257958627</v>
      </c>
      <c r="F233" s="24">
        <f t="shared" si="11"/>
        <v>3.4967905730541871E-2</v>
      </c>
    </row>
    <row r="234" spans="1:6" x14ac:dyDescent="0.25">
      <c r="A234" s="4">
        <v>228</v>
      </c>
      <c r="B234" s="24">
        <f t="shared" si="11"/>
        <v>0.42592744946463718</v>
      </c>
      <c r="C234" s="24">
        <f t="shared" si="11"/>
        <v>-2.3832847999060074</v>
      </c>
      <c r="D234" s="24">
        <f t="shared" si="11"/>
        <v>-9.5560336290868833</v>
      </c>
      <c r="E234" s="24">
        <f t="shared" si="11"/>
        <v>-1.1614917797424622</v>
      </c>
      <c r="F234" s="24">
        <f t="shared" si="11"/>
        <v>3.3551017449569509E-2</v>
      </c>
    </row>
    <row r="235" spans="1:6" x14ac:dyDescent="0.25">
      <c r="A235" s="4">
        <v>229</v>
      </c>
      <c r="B235" s="24">
        <f t="shared" si="11"/>
        <v>0.42498820086609401</v>
      </c>
      <c r="C235" s="24">
        <f t="shared" si="11"/>
        <v>-2.3976714042325558</v>
      </c>
      <c r="D235" s="24">
        <f t="shared" si="11"/>
        <v>-9.6040435748654147</v>
      </c>
      <c r="E235" s="24">
        <f t="shared" si="11"/>
        <v>-1.1716486336890612</v>
      </c>
      <c r="F235" s="24">
        <f t="shared" si="11"/>
        <v>3.2134129168597092E-2</v>
      </c>
    </row>
    <row r="236" spans="1:6" x14ac:dyDescent="0.25">
      <c r="A236" s="4">
        <v>230</v>
      </c>
      <c r="B236" s="24">
        <f t="shared" si="11"/>
        <v>0.42404895226755079</v>
      </c>
      <c r="C236" s="24">
        <f t="shared" si="11"/>
        <v>-2.4120580085591046</v>
      </c>
      <c r="D236" s="24">
        <f t="shared" si="11"/>
        <v>-9.6520535206439462</v>
      </c>
      <c r="E236" s="24">
        <f t="shared" si="11"/>
        <v>-1.1818054876356607</v>
      </c>
      <c r="F236" s="24">
        <f t="shared" si="11"/>
        <v>3.071724088762473E-2</v>
      </c>
    </row>
    <row r="237" spans="1:6" x14ac:dyDescent="0.25">
      <c r="A237" s="4">
        <v>231</v>
      </c>
      <c r="B237" s="24">
        <f t="shared" si="11"/>
        <v>0.42310970366900763</v>
      </c>
      <c r="C237" s="24">
        <f t="shared" si="11"/>
        <v>-2.4264446128856529</v>
      </c>
      <c r="D237" s="24">
        <f t="shared" si="11"/>
        <v>-9.7000634664224776</v>
      </c>
      <c r="E237" s="24">
        <f t="shared" si="11"/>
        <v>-1.1919623415822598</v>
      </c>
      <c r="F237" s="24">
        <f t="shared" si="11"/>
        <v>2.9300352606652313E-2</v>
      </c>
    </row>
    <row r="238" spans="1:6" x14ac:dyDescent="0.25">
      <c r="A238" s="4">
        <v>232</v>
      </c>
      <c r="B238" s="24">
        <f t="shared" si="11"/>
        <v>0.42217045507046447</v>
      </c>
      <c r="C238" s="24">
        <f t="shared" si="11"/>
        <v>-2.4408312172122018</v>
      </c>
      <c r="D238" s="24">
        <f t="shared" si="11"/>
        <v>-9.7480734122010055</v>
      </c>
      <c r="E238" s="24">
        <f t="shared" si="11"/>
        <v>-1.2021191955288593</v>
      </c>
      <c r="F238" s="24">
        <f t="shared" si="11"/>
        <v>2.7883464325679952E-2</v>
      </c>
    </row>
    <row r="239" spans="1:6" x14ac:dyDescent="0.25">
      <c r="A239" s="4">
        <v>233</v>
      </c>
      <c r="B239" s="24">
        <f t="shared" si="11"/>
        <v>0.42123120647192125</v>
      </c>
      <c r="C239" s="24">
        <f t="shared" si="11"/>
        <v>-2.4552178215387506</v>
      </c>
      <c r="D239" s="24">
        <f t="shared" si="11"/>
        <v>-9.796083357979537</v>
      </c>
      <c r="E239" s="24">
        <f t="shared" si="11"/>
        <v>-1.2122760494754583</v>
      </c>
      <c r="F239" s="24">
        <f t="shared" si="11"/>
        <v>2.6466576044707535E-2</v>
      </c>
    </row>
    <row r="240" spans="1:6" x14ac:dyDescent="0.25">
      <c r="A240" s="4">
        <v>234</v>
      </c>
      <c r="B240" s="24">
        <f t="shared" si="11"/>
        <v>0.42029195787337809</v>
      </c>
      <c r="C240" s="24">
        <f t="shared" si="11"/>
        <v>-2.4696044258652989</v>
      </c>
      <c r="D240" s="24">
        <f t="shared" si="11"/>
        <v>-9.8440933037580685</v>
      </c>
      <c r="E240" s="24">
        <f t="shared" si="11"/>
        <v>-1.2224329034220578</v>
      </c>
      <c r="F240" s="24">
        <f t="shared" si="11"/>
        <v>2.5049687763735173E-2</v>
      </c>
    </row>
    <row r="241" spans="1:6" x14ac:dyDescent="0.25">
      <c r="A241" s="4">
        <v>235</v>
      </c>
      <c r="B241" s="24">
        <f t="shared" si="11"/>
        <v>0.41935270927483492</v>
      </c>
      <c r="C241" s="24">
        <f t="shared" si="11"/>
        <v>-2.4839910301918477</v>
      </c>
      <c r="D241" s="24">
        <f t="shared" si="11"/>
        <v>-9.8921032495365999</v>
      </c>
      <c r="E241" s="24">
        <f t="shared" si="11"/>
        <v>-1.2325897573686568</v>
      </c>
      <c r="F241" s="24">
        <f t="shared" si="11"/>
        <v>2.3632799482762756E-2</v>
      </c>
    </row>
    <row r="242" spans="1:6" x14ac:dyDescent="0.25">
      <c r="A242" s="4">
        <v>236</v>
      </c>
      <c r="B242" s="24">
        <f t="shared" si="11"/>
        <v>0.4184134606762917</v>
      </c>
      <c r="C242" s="24">
        <f t="shared" si="11"/>
        <v>-2.4983776345183966</v>
      </c>
      <c r="D242" s="24">
        <f t="shared" si="11"/>
        <v>-9.9401131953151314</v>
      </c>
      <c r="E242" s="24">
        <f t="shared" si="11"/>
        <v>-1.2427466113152559</v>
      </c>
      <c r="F242" s="24">
        <f t="shared" si="11"/>
        <v>2.2215911201790395E-2</v>
      </c>
    </row>
    <row r="243" spans="1:6" x14ac:dyDescent="0.25">
      <c r="A243" s="4">
        <v>237</v>
      </c>
      <c r="B243" s="24">
        <f t="shared" si="11"/>
        <v>0.4174742120777486</v>
      </c>
      <c r="C243" s="24">
        <f t="shared" si="11"/>
        <v>-2.5127642388449449</v>
      </c>
      <c r="D243" s="24">
        <f t="shared" si="11"/>
        <v>-9.9881231410936628</v>
      </c>
      <c r="E243" s="24">
        <f t="shared" si="11"/>
        <v>-1.2529034652618554</v>
      </c>
      <c r="F243" s="24">
        <f t="shared" si="11"/>
        <v>2.0799022920817978E-2</v>
      </c>
    </row>
    <row r="244" spans="1:6" x14ac:dyDescent="0.25">
      <c r="A244" s="4">
        <v>238</v>
      </c>
      <c r="B244" s="24">
        <f t="shared" si="11"/>
        <v>0.41653496347920538</v>
      </c>
      <c r="C244" s="24">
        <f t="shared" si="11"/>
        <v>-2.5271508431714937</v>
      </c>
      <c r="D244" s="24">
        <f t="shared" si="11"/>
        <v>-10.036133086872191</v>
      </c>
      <c r="E244" s="24">
        <f t="shared" si="11"/>
        <v>-1.2630603192084544</v>
      </c>
      <c r="F244" s="24">
        <f t="shared" si="11"/>
        <v>1.9382134639845616E-2</v>
      </c>
    </row>
    <row r="245" spans="1:6" x14ac:dyDescent="0.25">
      <c r="A245" s="4">
        <v>239</v>
      </c>
      <c r="B245" s="24">
        <f t="shared" si="11"/>
        <v>0.41559571488066216</v>
      </c>
      <c r="C245" s="24">
        <f t="shared" si="11"/>
        <v>-2.5415374474980426</v>
      </c>
      <c r="D245" s="24">
        <f t="shared" si="11"/>
        <v>-10.084143032650722</v>
      </c>
      <c r="E245" s="24">
        <f t="shared" si="11"/>
        <v>-1.2732171731550539</v>
      </c>
      <c r="F245" s="24">
        <f t="shared" si="11"/>
        <v>1.7965246358873199E-2</v>
      </c>
    </row>
    <row r="246" spans="1:6" x14ac:dyDescent="0.25">
      <c r="A246" s="4">
        <v>240</v>
      </c>
      <c r="B246" s="24">
        <f t="shared" si="11"/>
        <v>0.41465646628211905</v>
      </c>
      <c r="C246" s="24">
        <f t="shared" si="11"/>
        <v>-2.5559240518245909</v>
      </c>
      <c r="D246" s="24">
        <f t="shared" si="11"/>
        <v>-10.132152978429254</v>
      </c>
      <c r="E246" s="24">
        <f t="shared" si="11"/>
        <v>-1.2833740271016529</v>
      </c>
      <c r="F246" s="24">
        <f t="shared" si="11"/>
        <v>1.6548358077900838E-2</v>
      </c>
    </row>
    <row r="247" spans="1:6" x14ac:dyDescent="0.25">
      <c r="A247" s="4">
        <v>241</v>
      </c>
      <c r="B247" s="24">
        <f t="shared" si="11"/>
        <v>0.41371721768357583</v>
      </c>
      <c r="C247" s="24">
        <f t="shared" si="11"/>
        <v>-2.5703106561511397</v>
      </c>
      <c r="D247" s="24">
        <f t="shared" si="11"/>
        <v>-10.180162924207785</v>
      </c>
      <c r="E247" s="24">
        <f t="shared" si="11"/>
        <v>-1.2935308810482524</v>
      </c>
      <c r="F247" s="24">
        <f t="shared" si="11"/>
        <v>1.5131469796928421E-2</v>
      </c>
    </row>
    <row r="248" spans="1:6" x14ac:dyDescent="0.25">
      <c r="A248" s="4">
        <v>242</v>
      </c>
      <c r="B248" s="24">
        <f t="shared" si="11"/>
        <v>0.41277796908503267</v>
      </c>
      <c r="C248" s="24">
        <f t="shared" si="11"/>
        <v>-2.5846972604776881</v>
      </c>
      <c r="D248" s="24">
        <f t="shared" si="11"/>
        <v>-10.228172869986317</v>
      </c>
      <c r="E248" s="24">
        <f t="shared" si="11"/>
        <v>-1.3036877349948515</v>
      </c>
      <c r="F248" s="24">
        <f t="shared" si="11"/>
        <v>1.3714581515956059E-2</v>
      </c>
    </row>
    <row r="249" spans="1:6" x14ac:dyDescent="0.25">
      <c r="A249" s="4">
        <v>243</v>
      </c>
      <c r="B249" s="24">
        <f t="shared" si="11"/>
        <v>0.41183872048648951</v>
      </c>
      <c r="C249" s="24">
        <f t="shared" si="11"/>
        <v>-2.5990838648042369</v>
      </c>
      <c r="D249" s="24">
        <f t="shared" si="11"/>
        <v>-10.276182815764848</v>
      </c>
      <c r="E249" s="24">
        <f t="shared" si="11"/>
        <v>-1.313844588941451</v>
      </c>
      <c r="F249" s="24">
        <f t="shared" si="11"/>
        <v>1.2297693234983642E-2</v>
      </c>
    </row>
    <row r="250" spans="1:6" x14ac:dyDescent="0.25">
      <c r="A250" s="4">
        <v>244</v>
      </c>
      <c r="B250" s="24">
        <f t="shared" si="11"/>
        <v>0.41089947188794629</v>
      </c>
      <c r="C250" s="24">
        <f t="shared" si="11"/>
        <v>-2.6134704691307857</v>
      </c>
      <c r="D250" s="24">
        <f t="shared" si="11"/>
        <v>-10.324192761543376</v>
      </c>
      <c r="E250" s="24">
        <f t="shared" si="11"/>
        <v>-1.32400144288805</v>
      </c>
      <c r="F250" s="24">
        <f t="shared" si="11"/>
        <v>1.0880804954011281E-2</v>
      </c>
    </row>
    <row r="251" spans="1:6" x14ac:dyDescent="0.25">
      <c r="A251" s="4">
        <v>245</v>
      </c>
      <c r="B251" s="24">
        <f t="shared" si="11"/>
        <v>0.40996022328940313</v>
      </c>
      <c r="C251" s="24">
        <f t="shared" si="11"/>
        <v>-2.6278570734573341</v>
      </c>
      <c r="D251" s="24">
        <f t="shared" si="11"/>
        <v>-10.372202707321907</v>
      </c>
      <c r="E251" s="24">
        <f t="shared" si="11"/>
        <v>-1.334158296834649</v>
      </c>
      <c r="F251" s="24">
        <f t="shared" si="11"/>
        <v>9.4639166730388635E-3</v>
      </c>
    </row>
    <row r="252" spans="1:6" x14ac:dyDescent="0.25">
      <c r="A252" s="4">
        <v>246</v>
      </c>
      <c r="B252" s="24">
        <f t="shared" si="11"/>
        <v>0.40902097469085996</v>
      </c>
      <c r="C252" s="24">
        <f t="shared" si="11"/>
        <v>-2.6422436777838829</v>
      </c>
      <c r="D252" s="24">
        <f t="shared" si="11"/>
        <v>-10.420212653100439</v>
      </c>
      <c r="E252" s="24">
        <f t="shared" si="11"/>
        <v>-1.3443151507812485</v>
      </c>
      <c r="F252" s="24">
        <f t="shared" si="11"/>
        <v>8.047028392066502E-3</v>
      </c>
    </row>
    <row r="253" spans="1:6" x14ac:dyDescent="0.25">
      <c r="A253" s="4">
        <v>247</v>
      </c>
      <c r="B253" s="24">
        <f t="shared" si="11"/>
        <v>0.40808172609231674</v>
      </c>
      <c r="C253" s="24">
        <f t="shared" si="11"/>
        <v>-2.6566302821104317</v>
      </c>
      <c r="D253" s="24">
        <f t="shared" si="11"/>
        <v>-10.46822259887897</v>
      </c>
      <c r="E253" s="24">
        <f t="shared" si="11"/>
        <v>-1.3544720047278476</v>
      </c>
      <c r="F253" s="24">
        <f t="shared" si="11"/>
        <v>6.630140111094085E-3</v>
      </c>
    </row>
    <row r="254" spans="1:6" x14ac:dyDescent="0.25">
      <c r="A254" s="4">
        <v>248</v>
      </c>
      <c r="B254" s="24">
        <f t="shared" si="11"/>
        <v>0.40714247749377358</v>
      </c>
      <c r="C254" s="24">
        <f t="shared" si="11"/>
        <v>-2.6710168864369801</v>
      </c>
      <c r="D254" s="24">
        <f t="shared" si="11"/>
        <v>-10.516232544657502</v>
      </c>
      <c r="E254" s="24">
        <f t="shared" si="11"/>
        <v>-1.3646288586744471</v>
      </c>
      <c r="F254" s="24">
        <f t="shared" si="11"/>
        <v>5.2132518301217234E-3</v>
      </c>
    </row>
    <row r="255" spans="1:6" x14ac:dyDescent="0.25">
      <c r="A255" s="4">
        <v>249</v>
      </c>
      <c r="B255" s="24">
        <f t="shared" si="11"/>
        <v>0.40620322889523042</v>
      </c>
      <c r="C255" s="24">
        <f t="shared" si="11"/>
        <v>-2.6854034907635289</v>
      </c>
      <c r="D255" s="24">
        <f t="shared" si="11"/>
        <v>-10.564242490436033</v>
      </c>
      <c r="E255" s="24">
        <f t="shared" si="11"/>
        <v>-1.3747857126210461</v>
      </c>
      <c r="F255" s="24">
        <f t="shared" si="11"/>
        <v>3.7963635491493064E-3</v>
      </c>
    </row>
    <row r="256" spans="1:6" x14ac:dyDescent="0.25">
      <c r="A256" s="4">
        <v>250</v>
      </c>
      <c r="B256" s="24">
        <f t="shared" si="11"/>
        <v>0.4052639802966872</v>
      </c>
      <c r="C256" s="24">
        <f t="shared" si="11"/>
        <v>-2.6997900950900777</v>
      </c>
      <c r="D256" s="24">
        <f t="shared" si="11"/>
        <v>-10.612252436214561</v>
      </c>
      <c r="E256" s="24">
        <f t="shared" si="11"/>
        <v>-1.3849425665676456</v>
      </c>
      <c r="F256" s="24">
        <f t="shared" si="11"/>
        <v>2.3794752681769449E-3</v>
      </c>
    </row>
    <row r="257" spans="1:6" x14ac:dyDescent="0.25">
      <c r="A257" s="4">
        <v>251</v>
      </c>
      <c r="B257" s="24">
        <f t="shared" si="11"/>
        <v>0.40432473169814409</v>
      </c>
      <c r="C257" s="24">
        <f t="shared" si="11"/>
        <v>-2.7141766994166261</v>
      </c>
      <c r="D257" s="24">
        <f t="shared" si="11"/>
        <v>-10.660262381993093</v>
      </c>
      <c r="E257" s="24">
        <f t="shared" si="11"/>
        <v>-1.3950994205142446</v>
      </c>
      <c r="F257" s="24">
        <f t="shared" si="11"/>
        <v>9.6258698720452784E-4</v>
      </c>
    </row>
    <row r="258" spans="1:6" x14ac:dyDescent="0.25">
      <c r="A258" s="4">
        <v>252</v>
      </c>
      <c r="B258" s="24">
        <f t="shared" si="11"/>
        <v>0.40338548309960087</v>
      </c>
      <c r="C258" s="24">
        <f t="shared" si="11"/>
        <v>-2.7285633037431749</v>
      </c>
      <c r="D258" s="24">
        <f t="shared" si="11"/>
        <v>-10.708272327771624</v>
      </c>
      <c r="E258" s="24">
        <f t="shared" si="11"/>
        <v>-1.4052562744608441</v>
      </c>
      <c r="F258" s="24">
        <f t="shared" si="11"/>
        <v>-4.5430129376783368E-4</v>
      </c>
    </row>
    <row r="259" spans="1:6" x14ac:dyDescent="0.25">
      <c r="A259" s="4">
        <v>253</v>
      </c>
      <c r="B259" s="24">
        <f t="shared" si="11"/>
        <v>0.40244623450105771</v>
      </c>
      <c r="C259" s="24">
        <f t="shared" si="11"/>
        <v>-2.7429499080697233</v>
      </c>
      <c r="D259" s="24">
        <f t="shared" si="11"/>
        <v>-10.756282273550156</v>
      </c>
      <c r="E259" s="24">
        <f t="shared" si="11"/>
        <v>-1.4154131284074432</v>
      </c>
      <c r="F259" s="24">
        <f t="shared" si="11"/>
        <v>-1.8711895747402507E-3</v>
      </c>
    </row>
    <row r="260" spans="1:6" x14ac:dyDescent="0.25">
      <c r="A260" s="4">
        <v>254</v>
      </c>
      <c r="B260" s="24">
        <f t="shared" si="11"/>
        <v>0.40150698590251455</v>
      </c>
      <c r="C260" s="24">
        <f t="shared" si="11"/>
        <v>-2.7573365123962721</v>
      </c>
      <c r="D260" s="24">
        <f t="shared" si="11"/>
        <v>-10.804292219328687</v>
      </c>
      <c r="E260" s="24">
        <f t="shared" si="11"/>
        <v>-1.4255699823540422</v>
      </c>
      <c r="F260" s="24">
        <f t="shared" si="11"/>
        <v>-3.2880778557126122E-3</v>
      </c>
    </row>
    <row r="261" spans="1:6" x14ac:dyDescent="0.25">
      <c r="A261" s="4">
        <v>255</v>
      </c>
      <c r="B261" s="24">
        <f t="shared" si="11"/>
        <v>0.40056773730397133</v>
      </c>
      <c r="C261" s="24">
        <f t="shared" si="11"/>
        <v>-2.7717231167228209</v>
      </c>
      <c r="D261" s="24">
        <f t="shared" si="11"/>
        <v>-10.852302165107215</v>
      </c>
      <c r="E261" s="24">
        <f t="shared" si="11"/>
        <v>-1.4357268363006417</v>
      </c>
      <c r="F261" s="24">
        <f t="shared" si="11"/>
        <v>-4.7049661366850293E-3</v>
      </c>
    </row>
    <row r="262" spans="1:6" x14ac:dyDescent="0.25">
      <c r="A262" s="1">
        <v>256</v>
      </c>
      <c r="B262" s="23">
        <f t="shared" si="11"/>
        <v>0.39962848870542816</v>
      </c>
      <c r="C262" s="23">
        <f t="shared" si="11"/>
        <v>-2.7861097210493693</v>
      </c>
      <c r="D262" s="23">
        <f t="shared" si="11"/>
        <v>-10.900312110885746</v>
      </c>
      <c r="E262" s="23">
        <f t="shared" si="11"/>
        <v>-1.4458836902472407</v>
      </c>
      <c r="F262" s="23">
        <f t="shared" si="11"/>
        <v>-6.1218544176573908E-3</v>
      </c>
    </row>
    <row r="263" spans="1:6" x14ac:dyDescent="0.25">
      <c r="A263" s="4">
        <v>257</v>
      </c>
      <c r="B263" s="24">
        <f t="shared" si="11"/>
        <v>0.398689240106885</v>
      </c>
      <c r="C263" s="24">
        <f t="shared" si="11"/>
        <v>-2.8004963253759181</v>
      </c>
      <c r="D263" s="24">
        <f t="shared" si="11"/>
        <v>-10.948322056664278</v>
      </c>
      <c r="E263" s="24">
        <f t="shared" si="11"/>
        <v>-1.4560405441938402</v>
      </c>
      <c r="F263" s="24">
        <f t="shared" si="11"/>
        <v>-7.5387426986298078E-3</v>
      </c>
    </row>
    <row r="264" spans="1:6" x14ac:dyDescent="0.25">
      <c r="A264" s="4">
        <v>258</v>
      </c>
      <c r="B264" s="24">
        <f t="shared" si="11"/>
        <v>0.39774999150834178</v>
      </c>
      <c r="C264" s="24">
        <f t="shared" si="11"/>
        <v>-2.8148829297024669</v>
      </c>
      <c r="D264" s="24">
        <f t="shared" si="11"/>
        <v>-10.996332002442809</v>
      </c>
      <c r="E264" s="24">
        <f t="shared" si="11"/>
        <v>-1.4661973981404393</v>
      </c>
      <c r="F264" s="24">
        <f t="shared" si="11"/>
        <v>-8.9556309796021694E-3</v>
      </c>
    </row>
    <row r="265" spans="1:6" x14ac:dyDescent="0.25">
      <c r="A265" s="4">
        <v>259</v>
      </c>
      <c r="B265" s="24">
        <f t="shared" si="11"/>
        <v>0.39681074290979862</v>
      </c>
      <c r="C265" s="24">
        <f t="shared" si="11"/>
        <v>-2.8292695340290153</v>
      </c>
      <c r="D265" s="24">
        <f t="shared" si="11"/>
        <v>-11.044341948221341</v>
      </c>
      <c r="E265" s="24">
        <f t="shared" si="11"/>
        <v>-1.4763542520870387</v>
      </c>
      <c r="F265" s="24">
        <f t="shared" si="11"/>
        <v>-1.0372519260574586E-2</v>
      </c>
    </row>
    <row r="266" spans="1:6" x14ac:dyDescent="0.25">
      <c r="A266" s="4">
        <v>260</v>
      </c>
      <c r="B266" s="24">
        <f t="shared" si="11"/>
        <v>0.39587149431125546</v>
      </c>
      <c r="C266" s="24">
        <f t="shared" si="11"/>
        <v>-2.8436561383555641</v>
      </c>
      <c r="D266" s="24">
        <f t="shared" si="11"/>
        <v>-11.092351893999872</v>
      </c>
      <c r="E266" s="24">
        <f t="shared" si="11"/>
        <v>-1.4865111060336378</v>
      </c>
      <c r="F266" s="24">
        <f t="shared" si="11"/>
        <v>-1.1789407541547003E-2</v>
      </c>
    </row>
    <row r="267" spans="1:6" x14ac:dyDescent="0.25">
      <c r="A267" s="4">
        <v>261</v>
      </c>
      <c r="B267" s="24">
        <f t="shared" si="11"/>
        <v>0.39493224571271224</v>
      </c>
      <c r="C267" s="24">
        <f t="shared" si="11"/>
        <v>-2.8580427426821129</v>
      </c>
      <c r="D267" s="24">
        <f t="shared" si="11"/>
        <v>-11.1403618397784</v>
      </c>
      <c r="E267" s="24">
        <f t="shared" si="11"/>
        <v>-1.4966679599802373</v>
      </c>
      <c r="F267" s="24">
        <f t="shared" si="11"/>
        <v>-1.3206295822519365E-2</v>
      </c>
    </row>
    <row r="268" spans="1:6" x14ac:dyDescent="0.25">
      <c r="A268" s="4">
        <v>262</v>
      </c>
      <c r="B268" s="24">
        <f t="shared" si="11"/>
        <v>0.39399299711416913</v>
      </c>
      <c r="C268" s="24">
        <f t="shared" si="11"/>
        <v>-2.8724293470086613</v>
      </c>
      <c r="D268" s="24">
        <f t="shared" si="11"/>
        <v>-11.188371785556932</v>
      </c>
      <c r="E268" s="24">
        <f t="shared" si="11"/>
        <v>-1.5068248139268363</v>
      </c>
      <c r="F268" s="24">
        <f t="shared" si="11"/>
        <v>-1.4623184103491782E-2</v>
      </c>
    </row>
    <row r="269" spans="1:6" x14ac:dyDescent="0.25">
      <c r="A269" s="4">
        <v>263</v>
      </c>
      <c r="B269" s="24">
        <f t="shared" si="11"/>
        <v>0.39305374851562591</v>
      </c>
      <c r="C269" s="24">
        <f t="shared" si="11"/>
        <v>-2.8868159513352101</v>
      </c>
      <c r="D269" s="24">
        <f t="shared" si="11"/>
        <v>-11.236381731335463</v>
      </c>
      <c r="E269" s="24">
        <f t="shared" si="11"/>
        <v>-1.5169816678734354</v>
      </c>
      <c r="F269" s="24">
        <f t="shared" si="11"/>
        <v>-1.6040072384464144E-2</v>
      </c>
    </row>
    <row r="270" spans="1:6" x14ac:dyDescent="0.25">
      <c r="A270" s="4">
        <v>264</v>
      </c>
      <c r="B270" s="24">
        <f t="shared" si="11"/>
        <v>0.39211449991708275</v>
      </c>
      <c r="C270" s="24">
        <f t="shared" si="11"/>
        <v>-2.9012025556617584</v>
      </c>
      <c r="D270" s="24">
        <f t="shared" si="11"/>
        <v>-11.284391677113994</v>
      </c>
      <c r="E270" s="24">
        <f t="shared" si="11"/>
        <v>-1.5271385218200348</v>
      </c>
      <c r="F270" s="24">
        <f t="shared" si="11"/>
        <v>-1.7456960665436561E-2</v>
      </c>
    </row>
    <row r="271" spans="1:6" x14ac:dyDescent="0.25">
      <c r="A271" s="4">
        <v>265</v>
      </c>
      <c r="B271" s="24">
        <f t="shared" si="11"/>
        <v>0.39117525131853959</v>
      </c>
      <c r="C271" s="24">
        <f t="shared" si="11"/>
        <v>-2.9155891599883073</v>
      </c>
      <c r="D271" s="24">
        <f t="shared" si="11"/>
        <v>-11.332401622892526</v>
      </c>
      <c r="E271" s="24">
        <f t="shared" si="11"/>
        <v>-1.5372953757666339</v>
      </c>
      <c r="F271" s="24">
        <f t="shared" si="11"/>
        <v>-1.8873848946408922E-2</v>
      </c>
    </row>
    <row r="272" spans="1:6" x14ac:dyDescent="0.25">
      <c r="A272" s="4">
        <v>266</v>
      </c>
      <c r="B272" s="24">
        <f t="shared" si="11"/>
        <v>0.39023600271999637</v>
      </c>
      <c r="C272" s="24">
        <f t="shared" si="11"/>
        <v>-2.9299757643148561</v>
      </c>
      <c r="D272" s="24">
        <f t="shared" si="11"/>
        <v>-11.380411568671057</v>
      </c>
      <c r="E272" s="24">
        <f t="shared" si="11"/>
        <v>-1.5474522297132334</v>
      </c>
      <c r="F272" s="24">
        <f t="shared" si="11"/>
        <v>-2.0290737227381339E-2</v>
      </c>
    </row>
    <row r="273" spans="1:6" x14ac:dyDescent="0.25">
      <c r="A273" s="4">
        <v>267</v>
      </c>
      <c r="B273" s="24">
        <f t="shared" si="11"/>
        <v>0.3892967541214532</v>
      </c>
      <c r="C273" s="24">
        <f t="shared" si="11"/>
        <v>-2.9443623686414044</v>
      </c>
      <c r="D273" s="24">
        <f t="shared" si="11"/>
        <v>-11.428421514449585</v>
      </c>
      <c r="E273" s="24">
        <f t="shared" si="11"/>
        <v>-1.5576090836598324</v>
      </c>
      <c r="F273" s="24">
        <f t="shared" si="11"/>
        <v>-2.1707625508353701E-2</v>
      </c>
    </row>
    <row r="274" spans="1:6" x14ac:dyDescent="0.25">
      <c r="A274" s="4">
        <v>268</v>
      </c>
      <c r="B274" s="24">
        <f t="shared" si="11"/>
        <v>0.38835750552291004</v>
      </c>
      <c r="C274" s="24">
        <f t="shared" si="11"/>
        <v>-2.9587489729679533</v>
      </c>
      <c r="D274" s="24">
        <f t="shared" si="11"/>
        <v>-11.476431460228117</v>
      </c>
      <c r="E274" s="24">
        <f t="shared" si="11"/>
        <v>-1.5677659376064319</v>
      </c>
      <c r="F274" s="24">
        <f t="shared" si="11"/>
        <v>-2.3124513789326118E-2</v>
      </c>
    </row>
    <row r="275" spans="1:6" x14ac:dyDescent="0.25">
      <c r="A275" s="4">
        <v>269</v>
      </c>
      <c r="B275" s="24">
        <f t="shared" si="11"/>
        <v>0.38741825692436682</v>
      </c>
      <c r="C275" s="24">
        <f t="shared" si="11"/>
        <v>-2.9731355772945021</v>
      </c>
      <c r="D275" s="24">
        <f t="shared" si="11"/>
        <v>-11.524441406006648</v>
      </c>
      <c r="E275" s="24">
        <f t="shared" si="11"/>
        <v>-1.5779227915530309</v>
      </c>
      <c r="F275" s="24">
        <f t="shared" si="11"/>
        <v>-2.4541402070298479E-2</v>
      </c>
    </row>
    <row r="276" spans="1:6" x14ac:dyDescent="0.25">
      <c r="A276" s="4">
        <v>270</v>
      </c>
      <c r="B276" s="24">
        <f t="shared" ref="B276:F326" si="12">((1-(B$6*(EXP(-B$4*B$5*$A276))))/B$5)-($A276/(B$5*B$3))</f>
        <v>0.38647900832582366</v>
      </c>
      <c r="C276" s="24">
        <f t="shared" si="12"/>
        <v>-2.9875221816210504</v>
      </c>
      <c r="D276" s="24">
        <f t="shared" si="12"/>
        <v>-11.57245135178518</v>
      </c>
      <c r="E276" s="24">
        <f t="shared" si="12"/>
        <v>-1.5880796454996304</v>
      </c>
      <c r="F276" s="24">
        <f t="shared" si="12"/>
        <v>-2.5958290351270896E-2</v>
      </c>
    </row>
    <row r="277" spans="1:6" x14ac:dyDescent="0.25">
      <c r="A277" s="4">
        <v>271</v>
      </c>
      <c r="B277" s="24">
        <f t="shared" si="12"/>
        <v>0.3855397597272805</v>
      </c>
      <c r="C277" s="24">
        <f t="shared" si="12"/>
        <v>-3.0019087859475992</v>
      </c>
      <c r="D277" s="24">
        <f t="shared" si="12"/>
        <v>-11.620461297563711</v>
      </c>
      <c r="E277" s="24">
        <f t="shared" si="12"/>
        <v>-1.5982364994462295</v>
      </c>
      <c r="F277" s="24">
        <f t="shared" si="12"/>
        <v>-2.7375178632243258E-2</v>
      </c>
    </row>
    <row r="278" spans="1:6" x14ac:dyDescent="0.25">
      <c r="A278" s="4">
        <v>272</v>
      </c>
      <c r="B278" s="24">
        <f t="shared" si="12"/>
        <v>0.38460051112873733</v>
      </c>
      <c r="C278" s="24">
        <f t="shared" si="12"/>
        <v>-3.0162953902741476</v>
      </c>
      <c r="D278" s="24">
        <f t="shared" si="12"/>
        <v>-11.668471243342243</v>
      </c>
      <c r="E278" s="24">
        <f t="shared" si="12"/>
        <v>-1.6083933533928285</v>
      </c>
      <c r="F278" s="24">
        <f t="shared" si="12"/>
        <v>-2.8792066913215675E-2</v>
      </c>
    </row>
    <row r="279" spans="1:6" x14ac:dyDescent="0.25">
      <c r="A279" s="4">
        <v>273</v>
      </c>
      <c r="B279" s="24">
        <f t="shared" si="12"/>
        <v>0.38366126253019411</v>
      </c>
      <c r="C279" s="24">
        <f t="shared" si="12"/>
        <v>-3.0306819946006964</v>
      </c>
      <c r="D279" s="24">
        <f t="shared" si="12"/>
        <v>-11.716481189120771</v>
      </c>
      <c r="E279" s="24">
        <f t="shared" si="12"/>
        <v>-1.618550207339428</v>
      </c>
      <c r="F279" s="24">
        <f t="shared" si="12"/>
        <v>-3.0208955194188036E-2</v>
      </c>
    </row>
    <row r="280" spans="1:6" x14ac:dyDescent="0.25">
      <c r="A280" s="4">
        <v>274</v>
      </c>
      <c r="B280" s="24">
        <f t="shared" si="12"/>
        <v>0.38272201393165095</v>
      </c>
      <c r="C280" s="24">
        <f t="shared" si="12"/>
        <v>-3.0450685989272452</v>
      </c>
      <c r="D280" s="24">
        <f t="shared" si="12"/>
        <v>-11.764491134899302</v>
      </c>
      <c r="E280" s="24">
        <f t="shared" si="12"/>
        <v>-1.628707061286027</v>
      </c>
      <c r="F280" s="24">
        <f t="shared" si="12"/>
        <v>-3.1625843475160453E-2</v>
      </c>
    </row>
    <row r="281" spans="1:6" x14ac:dyDescent="0.25">
      <c r="A281" s="4">
        <v>275</v>
      </c>
      <c r="B281" s="24">
        <f t="shared" si="12"/>
        <v>0.38178276533310779</v>
      </c>
      <c r="C281" s="24">
        <f t="shared" si="12"/>
        <v>-3.0594552032537936</v>
      </c>
      <c r="D281" s="24">
        <f t="shared" si="12"/>
        <v>-11.812501080677833</v>
      </c>
      <c r="E281" s="24">
        <f t="shared" si="12"/>
        <v>-1.6388639152326265</v>
      </c>
      <c r="F281" s="24">
        <f t="shared" si="12"/>
        <v>-3.3042731756132815E-2</v>
      </c>
    </row>
    <row r="282" spans="1:6" x14ac:dyDescent="0.25">
      <c r="A282" s="4">
        <v>276</v>
      </c>
      <c r="B282" s="24">
        <f t="shared" si="12"/>
        <v>0.38084351673456457</v>
      </c>
      <c r="C282" s="24">
        <f t="shared" si="12"/>
        <v>-3.0738418075803424</v>
      </c>
      <c r="D282" s="24">
        <f t="shared" si="12"/>
        <v>-11.860511026456365</v>
      </c>
      <c r="E282" s="24">
        <f t="shared" si="12"/>
        <v>-1.6490207691792256</v>
      </c>
      <c r="F282" s="24">
        <f t="shared" si="12"/>
        <v>-3.4459620037105232E-2</v>
      </c>
    </row>
    <row r="283" spans="1:6" x14ac:dyDescent="0.25">
      <c r="A283" s="4">
        <v>277</v>
      </c>
      <c r="B283" s="24">
        <f t="shared" si="12"/>
        <v>0.37990426813602141</v>
      </c>
      <c r="C283" s="24">
        <f t="shared" si="12"/>
        <v>-3.0882284119068912</v>
      </c>
      <c r="D283" s="24">
        <f t="shared" si="12"/>
        <v>-11.908520972234896</v>
      </c>
      <c r="E283" s="24">
        <f t="shared" si="12"/>
        <v>-1.6591776231258251</v>
      </c>
      <c r="F283" s="24">
        <f t="shared" si="12"/>
        <v>-3.5876508318077593E-2</v>
      </c>
    </row>
    <row r="284" spans="1:6" x14ac:dyDescent="0.25">
      <c r="A284" s="4">
        <v>278</v>
      </c>
      <c r="B284" s="24">
        <f t="shared" si="12"/>
        <v>0.37896501953747824</v>
      </c>
      <c r="C284" s="24">
        <f t="shared" si="12"/>
        <v>-3.1026150162334396</v>
      </c>
      <c r="D284" s="24">
        <f t="shared" si="12"/>
        <v>-11.956530918013424</v>
      </c>
      <c r="E284" s="24">
        <f t="shared" si="12"/>
        <v>-1.6693344770724241</v>
      </c>
      <c r="F284" s="24">
        <f t="shared" si="12"/>
        <v>-3.729339659905001E-2</v>
      </c>
    </row>
    <row r="285" spans="1:6" x14ac:dyDescent="0.25">
      <c r="A285" s="4">
        <v>279</v>
      </c>
      <c r="B285" s="24">
        <f t="shared" si="12"/>
        <v>0.37802577093893508</v>
      </c>
      <c r="C285" s="24">
        <f t="shared" si="12"/>
        <v>-3.1170016205599884</v>
      </c>
      <c r="D285" s="24">
        <f t="shared" si="12"/>
        <v>-12.004540863791956</v>
      </c>
      <c r="E285" s="24">
        <f t="shared" si="12"/>
        <v>-1.6794913310190236</v>
      </c>
      <c r="F285" s="24">
        <f t="shared" si="12"/>
        <v>-3.8710284880022372E-2</v>
      </c>
    </row>
    <row r="286" spans="1:6" x14ac:dyDescent="0.25">
      <c r="A286" s="4">
        <v>280</v>
      </c>
      <c r="B286" s="24">
        <f t="shared" si="12"/>
        <v>0.37708652234039186</v>
      </c>
      <c r="C286" s="24">
        <f t="shared" si="12"/>
        <v>-3.1313882248865372</v>
      </c>
      <c r="D286" s="24">
        <f t="shared" si="12"/>
        <v>-12.052550809570487</v>
      </c>
      <c r="E286" s="24">
        <f t="shared" si="12"/>
        <v>-1.6896481849656226</v>
      </c>
      <c r="F286" s="24">
        <f t="shared" si="12"/>
        <v>-4.0127173160994789E-2</v>
      </c>
    </row>
    <row r="287" spans="1:6" x14ac:dyDescent="0.25">
      <c r="A287" s="4">
        <v>281</v>
      </c>
      <c r="B287" s="24">
        <f t="shared" si="12"/>
        <v>0.3761472737418487</v>
      </c>
      <c r="C287" s="24">
        <f t="shared" si="12"/>
        <v>-3.145774829213086</v>
      </c>
      <c r="D287" s="24">
        <f t="shared" si="12"/>
        <v>-12.100560755349019</v>
      </c>
      <c r="E287" s="24">
        <f t="shared" si="12"/>
        <v>-1.6998050389122221</v>
      </c>
      <c r="F287" s="24">
        <f t="shared" si="12"/>
        <v>-4.1544061441967151E-2</v>
      </c>
    </row>
    <row r="288" spans="1:6" x14ac:dyDescent="0.25">
      <c r="A288" s="4">
        <v>282</v>
      </c>
      <c r="B288" s="24">
        <f t="shared" si="12"/>
        <v>0.37520802514330553</v>
      </c>
      <c r="C288" s="24">
        <f t="shared" si="12"/>
        <v>-3.160161433539634</v>
      </c>
      <c r="D288" s="24">
        <f t="shared" si="12"/>
        <v>-12.14857070112755</v>
      </c>
      <c r="E288" s="24">
        <f t="shared" si="12"/>
        <v>-1.7099618928588212</v>
      </c>
      <c r="F288" s="24">
        <f t="shared" si="12"/>
        <v>-4.2960949722939568E-2</v>
      </c>
    </row>
    <row r="289" spans="1:6" x14ac:dyDescent="0.25">
      <c r="A289" s="4">
        <v>283</v>
      </c>
      <c r="B289" s="24">
        <f t="shared" si="12"/>
        <v>0.37426877654476237</v>
      </c>
      <c r="C289" s="24">
        <f t="shared" si="12"/>
        <v>-3.1745480378661828</v>
      </c>
      <c r="D289" s="24">
        <f t="shared" si="12"/>
        <v>-12.196580646906082</v>
      </c>
      <c r="E289" s="24">
        <f t="shared" si="12"/>
        <v>-1.7201187468054202</v>
      </c>
      <c r="F289" s="24">
        <f t="shared" si="12"/>
        <v>-4.4377838003911929E-2</v>
      </c>
    </row>
    <row r="290" spans="1:6" x14ac:dyDescent="0.25">
      <c r="A290" s="4">
        <v>284</v>
      </c>
      <c r="B290" s="24">
        <f t="shared" si="12"/>
        <v>0.37332952794621915</v>
      </c>
      <c r="C290" s="24">
        <f t="shared" si="12"/>
        <v>-3.1889346421927316</v>
      </c>
      <c r="D290" s="24">
        <f t="shared" si="12"/>
        <v>-12.244590592684609</v>
      </c>
      <c r="E290" s="24">
        <f t="shared" si="12"/>
        <v>-1.7302756007520197</v>
      </c>
      <c r="F290" s="24">
        <f t="shared" si="12"/>
        <v>-4.5794726284884346E-2</v>
      </c>
    </row>
    <row r="291" spans="1:6" x14ac:dyDescent="0.25">
      <c r="A291" s="4">
        <v>285</v>
      </c>
      <c r="B291" s="24">
        <f t="shared" si="12"/>
        <v>0.37239027934767599</v>
      </c>
      <c r="C291" s="24">
        <f t="shared" si="12"/>
        <v>-3.2033212465192804</v>
      </c>
      <c r="D291" s="24">
        <f t="shared" si="12"/>
        <v>-12.292600538463141</v>
      </c>
      <c r="E291" s="24">
        <f t="shared" si="12"/>
        <v>-1.7404324546986187</v>
      </c>
      <c r="F291" s="24">
        <f t="shared" si="12"/>
        <v>-4.7211614565856708E-2</v>
      </c>
    </row>
    <row r="292" spans="1:6" x14ac:dyDescent="0.25">
      <c r="A292" s="4">
        <v>286</v>
      </c>
      <c r="B292" s="24">
        <f t="shared" si="12"/>
        <v>0.37145103074913283</v>
      </c>
      <c r="C292" s="24">
        <f t="shared" si="12"/>
        <v>-3.2177078508458292</v>
      </c>
      <c r="D292" s="24">
        <f t="shared" si="12"/>
        <v>-12.340610484241672</v>
      </c>
      <c r="E292" s="24">
        <f t="shared" si="12"/>
        <v>-1.7505893086452182</v>
      </c>
      <c r="F292" s="24">
        <f t="shared" si="12"/>
        <v>-4.8628502846829125E-2</v>
      </c>
    </row>
    <row r="293" spans="1:6" x14ac:dyDescent="0.25">
      <c r="A293" s="4">
        <v>287</v>
      </c>
      <c r="B293" s="24">
        <f t="shared" si="12"/>
        <v>0.37051178215058961</v>
      </c>
      <c r="C293" s="24">
        <f t="shared" si="12"/>
        <v>-3.232094455172378</v>
      </c>
      <c r="D293" s="24">
        <f t="shared" si="12"/>
        <v>-12.388620430020204</v>
      </c>
      <c r="E293" s="24">
        <f t="shared" si="12"/>
        <v>-1.7607461625918173</v>
      </c>
      <c r="F293" s="24">
        <f t="shared" si="12"/>
        <v>-5.0045391127801486E-2</v>
      </c>
    </row>
    <row r="294" spans="1:6" x14ac:dyDescent="0.25">
      <c r="A294" s="4">
        <v>288</v>
      </c>
      <c r="B294" s="24">
        <f t="shared" si="12"/>
        <v>0.36957253355204644</v>
      </c>
      <c r="C294" s="24">
        <f t="shared" si="12"/>
        <v>-3.246481059498926</v>
      </c>
      <c r="D294" s="24">
        <f t="shared" si="12"/>
        <v>-12.436630375798735</v>
      </c>
      <c r="E294" s="24">
        <f t="shared" si="12"/>
        <v>-1.7709030165384168</v>
      </c>
      <c r="F294" s="24">
        <f t="shared" si="12"/>
        <v>-5.1462279408773903E-2</v>
      </c>
    </row>
    <row r="295" spans="1:6" x14ac:dyDescent="0.25">
      <c r="A295" s="4">
        <v>289</v>
      </c>
      <c r="B295" s="24">
        <f t="shared" si="12"/>
        <v>0.36863328495350328</v>
      </c>
      <c r="C295" s="24">
        <f t="shared" si="12"/>
        <v>-3.2608676638254748</v>
      </c>
      <c r="D295" s="24">
        <f t="shared" si="12"/>
        <v>-12.484640321577267</v>
      </c>
      <c r="E295" s="24">
        <f t="shared" si="12"/>
        <v>-1.7810598704850158</v>
      </c>
      <c r="F295" s="24">
        <f t="shared" si="12"/>
        <v>-5.2879167689746265E-2</v>
      </c>
    </row>
    <row r="296" spans="1:6" x14ac:dyDescent="0.25">
      <c r="A296" s="4">
        <v>290</v>
      </c>
      <c r="B296" s="24">
        <f t="shared" si="12"/>
        <v>0.36769403635496012</v>
      </c>
      <c r="C296" s="24">
        <f t="shared" si="12"/>
        <v>-3.2752542681520236</v>
      </c>
      <c r="D296" s="24">
        <f t="shared" si="12"/>
        <v>-12.532650267355795</v>
      </c>
      <c r="E296" s="24">
        <f t="shared" si="12"/>
        <v>-1.7912167244316153</v>
      </c>
      <c r="F296" s="24">
        <f t="shared" si="12"/>
        <v>-5.4296055970718682E-2</v>
      </c>
    </row>
    <row r="297" spans="1:6" x14ac:dyDescent="0.25">
      <c r="A297" s="4">
        <v>291</v>
      </c>
      <c r="B297" s="24">
        <f t="shared" si="12"/>
        <v>0.3667547877564169</v>
      </c>
      <c r="C297" s="24">
        <f t="shared" si="12"/>
        <v>-3.2896408724785724</v>
      </c>
      <c r="D297" s="24">
        <f t="shared" si="12"/>
        <v>-12.580660213134326</v>
      </c>
      <c r="E297" s="24">
        <f t="shared" si="12"/>
        <v>-1.8013735783782143</v>
      </c>
      <c r="F297" s="24">
        <f t="shared" si="12"/>
        <v>-5.5712944251691043E-2</v>
      </c>
    </row>
    <row r="298" spans="1:6" x14ac:dyDescent="0.25">
      <c r="A298" s="4">
        <v>292</v>
      </c>
      <c r="B298" s="24">
        <f t="shared" si="12"/>
        <v>0.36581553915787374</v>
      </c>
      <c r="C298" s="24">
        <f t="shared" si="12"/>
        <v>-3.3040274768051212</v>
      </c>
      <c r="D298" s="24">
        <f t="shared" si="12"/>
        <v>-12.628670158912858</v>
      </c>
      <c r="E298" s="24">
        <f t="shared" si="12"/>
        <v>-1.8115304323248134</v>
      </c>
      <c r="F298" s="24">
        <f t="shared" si="12"/>
        <v>-5.712983253266346E-2</v>
      </c>
    </row>
    <row r="299" spans="1:6" x14ac:dyDescent="0.25">
      <c r="A299" s="4">
        <v>293</v>
      </c>
      <c r="B299" s="24">
        <f t="shared" si="12"/>
        <v>0.36487629055933057</v>
      </c>
      <c r="C299" s="24">
        <f t="shared" si="12"/>
        <v>-3.3184140811316691</v>
      </c>
      <c r="D299" s="24">
        <f t="shared" si="12"/>
        <v>-12.676680104691389</v>
      </c>
      <c r="E299" s="24">
        <f t="shared" si="12"/>
        <v>-1.8216872862714129</v>
      </c>
      <c r="F299" s="24">
        <f t="shared" si="12"/>
        <v>-5.8546720813635822E-2</v>
      </c>
    </row>
    <row r="300" spans="1:6" x14ac:dyDescent="0.25">
      <c r="A300" s="4">
        <v>294</v>
      </c>
      <c r="B300" s="24">
        <f t="shared" si="12"/>
        <v>0.36393704196078736</v>
      </c>
      <c r="C300" s="24">
        <f t="shared" si="12"/>
        <v>-3.3328006854582179</v>
      </c>
      <c r="D300" s="24">
        <f t="shared" si="12"/>
        <v>-12.724690050469921</v>
      </c>
      <c r="E300" s="24">
        <f t="shared" si="12"/>
        <v>-1.8318441402180119</v>
      </c>
      <c r="F300" s="24">
        <f t="shared" si="12"/>
        <v>-5.9963609094608239E-2</v>
      </c>
    </row>
    <row r="301" spans="1:6" x14ac:dyDescent="0.25">
      <c r="A301" s="4">
        <v>295</v>
      </c>
      <c r="B301" s="24">
        <f t="shared" si="12"/>
        <v>0.36299779336224419</v>
      </c>
      <c r="C301" s="24">
        <f t="shared" si="12"/>
        <v>-3.3471872897847668</v>
      </c>
      <c r="D301" s="24">
        <f t="shared" si="12"/>
        <v>-12.772699996248452</v>
      </c>
      <c r="E301" s="24">
        <f t="shared" si="12"/>
        <v>-1.8420009941646114</v>
      </c>
      <c r="F301" s="24">
        <f t="shared" si="12"/>
        <v>-6.13804973755806E-2</v>
      </c>
    </row>
    <row r="302" spans="1:6" x14ac:dyDescent="0.25">
      <c r="A302" s="4">
        <v>296</v>
      </c>
      <c r="B302" s="24">
        <f t="shared" si="12"/>
        <v>0.36205854476370103</v>
      </c>
      <c r="C302" s="24">
        <f t="shared" si="12"/>
        <v>-3.3615738941113156</v>
      </c>
      <c r="D302" s="24">
        <f t="shared" si="12"/>
        <v>-12.82070994202698</v>
      </c>
      <c r="E302" s="24">
        <f t="shared" si="12"/>
        <v>-1.8521578481112104</v>
      </c>
      <c r="F302" s="24">
        <f t="shared" si="12"/>
        <v>-6.2797385656553018E-2</v>
      </c>
    </row>
    <row r="303" spans="1:6" x14ac:dyDescent="0.25">
      <c r="A303" s="4">
        <v>297</v>
      </c>
      <c r="B303" s="24">
        <f t="shared" si="12"/>
        <v>0.36111929616515787</v>
      </c>
      <c r="C303" s="24">
        <f t="shared" si="12"/>
        <v>-3.3759604984378644</v>
      </c>
      <c r="D303" s="24">
        <f t="shared" si="12"/>
        <v>-12.868719887805511</v>
      </c>
      <c r="E303" s="24">
        <f t="shared" si="12"/>
        <v>-1.8623147020578099</v>
      </c>
      <c r="F303" s="24">
        <f t="shared" si="12"/>
        <v>-6.4214273937525435E-2</v>
      </c>
    </row>
    <row r="304" spans="1:6" x14ac:dyDescent="0.25">
      <c r="A304" s="4">
        <v>298</v>
      </c>
      <c r="B304" s="24">
        <f t="shared" si="12"/>
        <v>0.36018004756661465</v>
      </c>
      <c r="C304" s="24">
        <f t="shared" si="12"/>
        <v>-3.3903471027644123</v>
      </c>
      <c r="D304" s="24">
        <f t="shared" si="12"/>
        <v>-12.916729833584043</v>
      </c>
      <c r="E304" s="24">
        <f t="shared" si="12"/>
        <v>-1.872471556004409</v>
      </c>
      <c r="F304" s="24">
        <f t="shared" si="12"/>
        <v>-6.5631162218497796E-2</v>
      </c>
    </row>
    <row r="305" spans="1:6" x14ac:dyDescent="0.25">
      <c r="A305" s="4">
        <v>299</v>
      </c>
      <c r="B305" s="24">
        <f t="shared" si="12"/>
        <v>0.35924079896807148</v>
      </c>
      <c r="C305" s="24">
        <f t="shared" si="12"/>
        <v>-3.4047337070909611</v>
      </c>
      <c r="D305" s="24">
        <f t="shared" si="12"/>
        <v>-12.964739779362574</v>
      </c>
      <c r="E305" s="24">
        <f t="shared" si="12"/>
        <v>-1.8826284099510084</v>
      </c>
      <c r="F305" s="24">
        <f t="shared" si="12"/>
        <v>-6.7048050499470213E-2</v>
      </c>
    </row>
    <row r="306" spans="1:6" x14ac:dyDescent="0.25">
      <c r="A306" s="4">
        <v>300</v>
      </c>
      <c r="B306" s="24">
        <f t="shared" si="12"/>
        <v>0.35830155036952832</v>
      </c>
      <c r="C306" s="24">
        <f t="shared" si="12"/>
        <v>-3.4191203114175099</v>
      </c>
      <c r="D306" s="24">
        <f t="shared" si="12"/>
        <v>-13.012749725141106</v>
      </c>
      <c r="E306" s="24">
        <f t="shared" si="12"/>
        <v>-1.8927852638976075</v>
      </c>
      <c r="F306" s="24">
        <f t="shared" si="12"/>
        <v>-6.8464938780442575E-2</v>
      </c>
    </row>
    <row r="307" spans="1:6" x14ac:dyDescent="0.25">
      <c r="A307" s="4">
        <v>301</v>
      </c>
      <c r="B307" s="24">
        <f t="shared" si="12"/>
        <v>0.35736230177098516</v>
      </c>
      <c r="C307" s="24">
        <f t="shared" si="12"/>
        <v>-3.4335069157440588</v>
      </c>
      <c r="D307" s="24">
        <f t="shared" si="12"/>
        <v>-13.060759670919637</v>
      </c>
      <c r="E307" s="24">
        <f t="shared" si="12"/>
        <v>-1.9029421178442065</v>
      </c>
      <c r="F307" s="24">
        <f t="shared" si="12"/>
        <v>-6.9881827061414992E-2</v>
      </c>
    </row>
    <row r="308" spans="1:6" x14ac:dyDescent="0.25">
      <c r="A308" s="4">
        <v>302</v>
      </c>
      <c r="B308" s="24">
        <f t="shared" si="12"/>
        <v>0.35642305317244194</v>
      </c>
      <c r="C308" s="24">
        <f t="shared" si="12"/>
        <v>-3.4478935200706076</v>
      </c>
      <c r="D308" s="24">
        <f t="shared" si="12"/>
        <v>-13.108769616698165</v>
      </c>
      <c r="E308" s="24">
        <f t="shared" si="12"/>
        <v>-1.913098971790806</v>
      </c>
      <c r="F308" s="24">
        <f t="shared" si="12"/>
        <v>-7.1298715342387353E-2</v>
      </c>
    </row>
    <row r="309" spans="1:6" x14ac:dyDescent="0.25">
      <c r="A309" s="4">
        <v>303</v>
      </c>
      <c r="B309" s="24">
        <f t="shared" si="12"/>
        <v>0.35548380457389878</v>
      </c>
      <c r="C309" s="24">
        <f t="shared" si="12"/>
        <v>-3.4622801243971564</v>
      </c>
      <c r="D309" s="24">
        <f t="shared" si="12"/>
        <v>-13.156779562476697</v>
      </c>
      <c r="E309" s="24">
        <f t="shared" si="12"/>
        <v>-1.9232558257374051</v>
      </c>
      <c r="F309" s="24">
        <f t="shared" si="12"/>
        <v>-7.271560362335977E-2</v>
      </c>
    </row>
    <row r="310" spans="1:6" x14ac:dyDescent="0.25">
      <c r="A310" s="4">
        <v>304</v>
      </c>
      <c r="B310" s="24">
        <f t="shared" si="12"/>
        <v>0.35454455597535561</v>
      </c>
      <c r="C310" s="24">
        <f t="shared" si="12"/>
        <v>-3.4766667287237043</v>
      </c>
      <c r="D310" s="24">
        <f t="shared" si="12"/>
        <v>-13.204789508255228</v>
      </c>
      <c r="E310" s="24">
        <f t="shared" si="12"/>
        <v>-1.9334126796840045</v>
      </c>
      <c r="F310" s="24">
        <f t="shared" si="12"/>
        <v>-7.4132491904332132E-2</v>
      </c>
    </row>
    <row r="311" spans="1:6" x14ac:dyDescent="0.25">
      <c r="A311" s="4">
        <v>305</v>
      </c>
      <c r="B311" s="24">
        <f t="shared" si="12"/>
        <v>0.35360530737681239</v>
      </c>
      <c r="C311" s="24">
        <f t="shared" si="12"/>
        <v>-3.4910533330502531</v>
      </c>
      <c r="D311" s="24">
        <f t="shared" si="12"/>
        <v>-13.252799454033759</v>
      </c>
      <c r="E311" s="24">
        <f t="shared" si="12"/>
        <v>-1.9435695336306036</v>
      </c>
      <c r="F311" s="24">
        <f t="shared" si="12"/>
        <v>-7.5549380185304549E-2</v>
      </c>
    </row>
    <row r="312" spans="1:6" x14ac:dyDescent="0.25">
      <c r="A312" s="4">
        <v>306</v>
      </c>
      <c r="B312" s="24">
        <f t="shared" si="12"/>
        <v>0.35266605877826923</v>
      </c>
      <c r="C312" s="24">
        <f t="shared" si="12"/>
        <v>-3.5054399373768019</v>
      </c>
      <c r="D312" s="24">
        <f t="shared" si="12"/>
        <v>-13.300809399812291</v>
      </c>
      <c r="E312" s="24">
        <f t="shared" si="12"/>
        <v>-1.9537263875772031</v>
      </c>
      <c r="F312" s="24">
        <f t="shared" si="12"/>
        <v>-7.696626846627691E-2</v>
      </c>
    </row>
    <row r="313" spans="1:6" x14ac:dyDescent="0.25">
      <c r="A313" s="4">
        <v>307</v>
      </c>
      <c r="B313" s="24">
        <f t="shared" si="12"/>
        <v>0.35172681017972607</v>
      </c>
      <c r="C313" s="24">
        <f t="shared" si="12"/>
        <v>-3.5198265417033507</v>
      </c>
      <c r="D313" s="24">
        <f t="shared" si="12"/>
        <v>-13.348819345590819</v>
      </c>
      <c r="E313" s="24">
        <f t="shared" si="12"/>
        <v>-1.9638832415238021</v>
      </c>
      <c r="F313" s="24">
        <f t="shared" si="12"/>
        <v>-7.8383156747249327E-2</v>
      </c>
    </row>
    <row r="314" spans="1:6" x14ac:dyDescent="0.25">
      <c r="A314" s="4">
        <v>308</v>
      </c>
      <c r="B314" s="24">
        <f t="shared" si="12"/>
        <v>0.35078756158118291</v>
      </c>
      <c r="C314" s="24">
        <f t="shared" si="12"/>
        <v>-3.5342131460298996</v>
      </c>
      <c r="D314" s="24">
        <f t="shared" si="12"/>
        <v>-13.39682929136935</v>
      </c>
      <c r="E314" s="24">
        <f t="shared" si="12"/>
        <v>-1.9740400954704016</v>
      </c>
      <c r="F314" s="24">
        <f t="shared" si="12"/>
        <v>-7.9800045028221689E-2</v>
      </c>
    </row>
    <row r="315" spans="1:6" x14ac:dyDescent="0.25">
      <c r="A315" s="4">
        <v>309</v>
      </c>
      <c r="B315" s="24">
        <f t="shared" si="12"/>
        <v>0.34984831298263969</v>
      </c>
      <c r="C315" s="24">
        <f t="shared" si="12"/>
        <v>-3.5485997503564475</v>
      </c>
      <c r="D315" s="24">
        <f t="shared" si="12"/>
        <v>-13.444839237147882</v>
      </c>
      <c r="E315" s="24">
        <f t="shared" si="12"/>
        <v>-1.9841969494170006</v>
      </c>
      <c r="F315" s="24">
        <f t="shared" si="12"/>
        <v>-8.1216933309194106E-2</v>
      </c>
    </row>
    <row r="316" spans="1:6" x14ac:dyDescent="0.25">
      <c r="A316" s="4">
        <v>310</v>
      </c>
      <c r="B316" s="24">
        <f t="shared" si="12"/>
        <v>0.34890906438409652</v>
      </c>
      <c r="C316" s="24">
        <f t="shared" si="12"/>
        <v>-3.5629863546829963</v>
      </c>
      <c r="D316" s="24">
        <f t="shared" si="12"/>
        <v>-13.492849182926413</v>
      </c>
      <c r="E316" s="24">
        <f t="shared" si="12"/>
        <v>-1.9943538033635997</v>
      </c>
      <c r="F316" s="24">
        <f t="shared" si="12"/>
        <v>-8.2633821590166467E-2</v>
      </c>
    </row>
    <row r="317" spans="1:6" x14ac:dyDescent="0.25">
      <c r="A317" s="4">
        <v>311</v>
      </c>
      <c r="B317" s="24">
        <f t="shared" si="12"/>
        <v>0.34796981578555336</v>
      </c>
      <c r="C317" s="24">
        <f t="shared" si="12"/>
        <v>-3.5773729590095451</v>
      </c>
      <c r="D317" s="24">
        <f t="shared" si="12"/>
        <v>-13.540859128704945</v>
      </c>
      <c r="E317" s="24">
        <f t="shared" si="12"/>
        <v>-2.004510657310199</v>
      </c>
      <c r="F317" s="24">
        <f t="shared" si="12"/>
        <v>-8.4050709871138884E-2</v>
      </c>
    </row>
    <row r="318" spans="1:6" x14ac:dyDescent="0.25">
      <c r="A318" s="4">
        <v>312</v>
      </c>
      <c r="B318" s="24">
        <f t="shared" si="12"/>
        <v>0.34703056718701014</v>
      </c>
      <c r="C318" s="24">
        <f t="shared" si="12"/>
        <v>-3.5917595633360939</v>
      </c>
      <c r="D318" s="24">
        <f t="shared" si="12"/>
        <v>-13.588869074483476</v>
      </c>
      <c r="E318" s="24">
        <f t="shared" si="12"/>
        <v>-2.014667511256798</v>
      </c>
      <c r="F318" s="24">
        <f t="shared" si="12"/>
        <v>-8.5467598152111246E-2</v>
      </c>
    </row>
    <row r="319" spans="1:6" x14ac:dyDescent="0.25">
      <c r="A319" s="4">
        <v>313</v>
      </c>
      <c r="B319" s="24">
        <f t="shared" si="12"/>
        <v>0.34609131858846698</v>
      </c>
      <c r="C319" s="24">
        <f t="shared" si="12"/>
        <v>-3.6061461676626427</v>
      </c>
      <c r="D319" s="24">
        <f t="shared" si="12"/>
        <v>-13.636879020262004</v>
      </c>
      <c r="E319" s="24">
        <f t="shared" si="12"/>
        <v>-2.0248243652033979</v>
      </c>
      <c r="F319" s="24">
        <f t="shared" si="12"/>
        <v>-8.6884486433083663E-2</v>
      </c>
    </row>
    <row r="320" spans="1:6" x14ac:dyDescent="0.25">
      <c r="A320" s="4">
        <v>314</v>
      </c>
      <c r="B320" s="24">
        <f t="shared" si="12"/>
        <v>0.34515206998992382</v>
      </c>
      <c r="C320" s="24">
        <f t="shared" si="12"/>
        <v>-3.6205327719891915</v>
      </c>
      <c r="D320" s="24">
        <f t="shared" si="12"/>
        <v>-13.684888966040536</v>
      </c>
      <c r="E320" s="24">
        <f t="shared" si="12"/>
        <v>-2.034981219149997</v>
      </c>
      <c r="F320" s="24">
        <f t="shared" si="12"/>
        <v>-8.8301374714056025E-2</v>
      </c>
    </row>
    <row r="321" spans="1:6" x14ac:dyDescent="0.25">
      <c r="A321" s="4">
        <v>315</v>
      </c>
      <c r="B321" s="24">
        <f t="shared" si="12"/>
        <v>0.34421282139138065</v>
      </c>
      <c r="C321" s="24">
        <f t="shared" si="12"/>
        <v>-3.6349193763157395</v>
      </c>
      <c r="D321" s="24">
        <f t="shared" si="12"/>
        <v>-13.732898911819067</v>
      </c>
      <c r="E321" s="24">
        <f t="shared" si="12"/>
        <v>-2.045138073096596</v>
      </c>
      <c r="F321" s="24">
        <f t="shared" si="12"/>
        <v>-8.9718262995028442E-2</v>
      </c>
    </row>
    <row r="322" spans="1:6" x14ac:dyDescent="0.25">
      <c r="A322" s="4">
        <v>316</v>
      </c>
      <c r="B322" s="24">
        <f t="shared" si="12"/>
        <v>0.34327357279283743</v>
      </c>
      <c r="C322" s="24">
        <f t="shared" si="12"/>
        <v>-3.6493059806422883</v>
      </c>
      <c r="D322" s="24">
        <f t="shared" si="12"/>
        <v>-13.780908857597598</v>
      </c>
      <c r="E322" s="24">
        <f t="shared" si="12"/>
        <v>-2.0552949270431951</v>
      </c>
      <c r="F322" s="24">
        <f t="shared" si="12"/>
        <v>-9.1135151276000803E-2</v>
      </c>
    </row>
    <row r="323" spans="1:6" x14ac:dyDescent="0.25">
      <c r="A323" s="4">
        <v>317</v>
      </c>
      <c r="B323" s="24">
        <f t="shared" si="12"/>
        <v>0.34233432419429427</v>
      </c>
      <c r="C323" s="24">
        <f t="shared" si="12"/>
        <v>-3.6636925849688371</v>
      </c>
      <c r="D323" s="24">
        <f t="shared" si="12"/>
        <v>-13.82891880337613</v>
      </c>
      <c r="E323" s="24">
        <f t="shared" si="12"/>
        <v>-2.065451780989795</v>
      </c>
      <c r="F323" s="24">
        <f t="shared" si="12"/>
        <v>-9.255203955697322E-2</v>
      </c>
    </row>
    <row r="324" spans="1:6" x14ac:dyDescent="0.25">
      <c r="A324" s="4">
        <v>318</v>
      </c>
      <c r="B324" s="24">
        <f t="shared" si="12"/>
        <v>0.34139507559575111</v>
      </c>
      <c r="C324" s="24">
        <f t="shared" si="12"/>
        <v>-3.6780791892953859</v>
      </c>
      <c r="D324" s="24">
        <f t="shared" si="12"/>
        <v>-13.876928749154661</v>
      </c>
      <c r="E324" s="24">
        <f t="shared" si="12"/>
        <v>-2.075608634936394</v>
      </c>
      <c r="F324" s="24">
        <f t="shared" si="12"/>
        <v>-9.3968927837945582E-2</v>
      </c>
    </row>
    <row r="325" spans="1:6" x14ac:dyDescent="0.25">
      <c r="A325" s="4">
        <v>319</v>
      </c>
      <c r="B325" s="24">
        <f t="shared" si="12"/>
        <v>0.34045582699720794</v>
      </c>
      <c r="C325" s="24">
        <f t="shared" si="12"/>
        <v>-3.6924657936219347</v>
      </c>
      <c r="D325" s="24">
        <f t="shared" si="12"/>
        <v>-13.924938694933189</v>
      </c>
      <c r="E325" s="24">
        <f t="shared" si="12"/>
        <v>-2.0857654888829931</v>
      </c>
      <c r="F325" s="24">
        <f t="shared" si="12"/>
        <v>-9.5385816118917999E-2</v>
      </c>
    </row>
    <row r="326" spans="1:6" x14ac:dyDescent="0.25">
      <c r="A326" s="4">
        <v>320</v>
      </c>
      <c r="B326" s="24">
        <f t="shared" si="12"/>
        <v>0.33951657839866473</v>
      </c>
      <c r="C326" s="24">
        <f t="shared" si="12"/>
        <v>-3.7068523979484826</v>
      </c>
      <c r="D326" s="24">
        <f t="shared" si="12"/>
        <v>-13.972948640711721</v>
      </c>
      <c r="E326" s="24">
        <f t="shared" si="12"/>
        <v>-2.0959223428295921</v>
      </c>
      <c r="F326" s="24">
        <f t="shared" si="12"/>
        <v>-9.680270439989036E-2</v>
      </c>
    </row>
    <row r="327" spans="1:6" x14ac:dyDescent="0.25">
      <c r="A327" s="4">
        <v>321</v>
      </c>
      <c r="B327" s="24">
        <f t="shared" ref="B327:F358" si="13">((1-(B$6*(EXP(-B$4*B$5*$A327))))/B$5)-($A327/(B$5*B$3))</f>
        <v>0.33857732980012156</v>
      </c>
      <c r="C327" s="24">
        <f t="shared" si="13"/>
        <v>-3.7212390022750315</v>
      </c>
      <c r="D327" s="24">
        <f t="shared" si="13"/>
        <v>-14.020958586490252</v>
      </c>
      <c r="E327" s="24">
        <f t="shared" si="13"/>
        <v>-2.1060791967761912</v>
      </c>
      <c r="F327" s="24">
        <f t="shared" si="13"/>
        <v>-9.8219592680862777E-2</v>
      </c>
    </row>
    <row r="328" spans="1:6" x14ac:dyDescent="0.25">
      <c r="A328" s="4">
        <v>322</v>
      </c>
      <c r="B328" s="24">
        <f t="shared" si="13"/>
        <v>0.3376380812015784</v>
      </c>
      <c r="C328" s="24">
        <f t="shared" si="13"/>
        <v>-3.7356256066015803</v>
      </c>
      <c r="D328" s="24">
        <f t="shared" si="13"/>
        <v>-14.068968532268784</v>
      </c>
      <c r="E328" s="24">
        <f t="shared" si="13"/>
        <v>-2.1162360507227911</v>
      </c>
      <c r="F328" s="24">
        <f t="shared" si="13"/>
        <v>-9.9636480961835139E-2</v>
      </c>
    </row>
    <row r="329" spans="1:6" x14ac:dyDescent="0.25">
      <c r="A329" s="4">
        <v>323</v>
      </c>
      <c r="B329" s="24">
        <f t="shared" si="13"/>
        <v>0.33669883260303518</v>
      </c>
      <c r="C329" s="24">
        <f t="shared" si="13"/>
        <v>-3.7500122109281291</v>
      </c>
      <c r="D329" s="24">
        <f t="shared" si="13"/>
        <v>-14.116978478047315</v>
      </c>
      <c r="E329" s="24">
        <f t="shared" si="13"/>
        <v>-2.1263929046693901</v>
      </c>
      <c r="F329" s="24">
        <f t="shared" si="13"/>
        <v>-0.10105336924280756</v>
      </c>
    </row>
    <row r="330" spans="1:6" x14ac:dyDescent="0.25">
      <c r="A330" s="4">
        <v>324</v>
      </c>
      <c r="B330" s="24">
        <f t="shared" si="13"/>
        <v>0.33575958400449202</v>
      </c>
      <c r="C330" s="24">
        <f t="shared" si="13"/>
        <v>-3.7643988152546779</v>
      </c>
      <c r="D330" s="24">
        <f t="shared" si="13"/>
        <v>-14.164988423825847</v>
      </c>
      <c r="E330" s="24">
        <f t="shared" si="13"/>
        <v>-2.1365497586159892</v>
      </c>
      <c r="F330" s="24">
        <f t="shared" si="13"/>
        <v>-0.10247025752377992</v>
      </c>
    </row>
    <row r="331" spans="1:6" x14ac:dyDescent="0.25">
      <c r="A331" s="4">
        <v>325</v>
      </c>
      <c r="B331" s="24">
        <f t="shared" si="13"/>
        <v>0.33482033540594885</v>
      </c>
      <c r="C331" s="24">
        <f t="shared" si="13"/>
        <v>-3.7787854195812267</v>
      </c>
      <c r="D331" s="24">
        <f t="shared" si="13"/>
        <v>-14.212998369604374</v>
      </c>
      <c r="E331" s="24">
        <f t="shared" si="13"/>
        <v>-2.1467066125625882</v>
      </c>
      <c r="F331" s="24">
        <f t="shared" si="13"/>
        <v>-0.10388714580475233</v>
      </c>
    </row>
    <row r="332" spans="1:6" x14ac:dyDescent="0.25">
      <c r="A332" s="4">
        <v>326</v>
      </c>
      <c r="B332" s="24">
        <f t="shared" si="13"/>
        <v>0.33388108680740569</v>
      </c>
      <c r="C332" s="24">
        <f t="shared" si="13"/>
        <v>-3.7931720239077746</v>
      </c>
      <c r="D332" s="24">
        <f t="shared" si="13"/>
        <v>-14.261008315382906</v>
      </c>
      <c r="E332" s="24">
        <f t="shared" si="13"/>
        <v>-2.1568634665091881</v>
      </c>
      <c r="F332" s="24">
        <f t="shared" si="13"/>
        <v>-0.1053040340857247</v>
      </c>
    </row>
    <row r="333" spans="1:6" x14ac:dyDescent="0.25">
      <c r="A333" s="4">
        <v>327</v>
      </c>
      <c r="B333" s="24">
        <f t="shared" si="13"/>
        <v>0.33294183820886247</v>
      </c>
      <c r="C333" s="24">
        <f t="shared" si="13"/>
        <v>-3.8075586282343235</v>
      </c>
      <c r="D333" s="24">
        <f t="shared" si="13"/>
        <v>-14.309018261161437</v>
      </c>
      <c r="E333" s="24">
        <f t="shared" si="13"/>
        <v>-2.1670203204557872</v>
      </c>
      <c r="F333" s="24">
        <f t="shared" si="13"/>
        <v>-0.10672092236669711</v>
      </c>
    </row>
    <row r="334" spans="1:6" x14ac:dyDescent="0.25">
      <c r="A334" s="4">
        <v>328</v>
      </c>
      <c r="B334" s="24">
        <f t="shared" si="13"/>
        <v>0.33200258961031931</v>
      </c>
      <c r="C334" s="24">
        <f t="shared" si="13"/>
        <v>-3.8219452325608723</v>
      </c>
      <c r="D334" s="24">
        <f t="shared" si="13"/>
        <v>-14.357028206939969</v>
      </c>
      <c r="E334" s="24">
        <f t="shared" si="13"/>
        <v>-2.1771771744023862</v>
      </c>
      <c r="F334" s="24">
        <f t="shared" si="13"/>
        <v>-0.10813781064766947</v>
      </c>
    </row>
    <row r="335" spans="1:6" x14ac:dyDescent="0.25">
      <c r="A335" s="4">
        <v>329</v>
      </c>
      <c r="B335" s="24">
        <f t="shared" si="13"/>
        <v>0.33106334101177615</v>
      </c>
      <c r="C335" s="24">
        <f t="shared" si="13"/>
        <v>-3.8363318368874211</v>
      </c>
      <c r="D335" s="24">
        <f t="shared" si="13"/>
        <v>-14.4050381527185</v>
      </c>
      <c r="E335" s="24">
        <f t="shared" si="13"/>
        <v>-2.1873340283489853</v>
      </c>
      <c r="F335" s="24">
        <f t="shared" si="13"/>
        <v>-0.10955469892864189</v>
      </c>
    </row>
    <row r="336" spans="1:6" x14ac:dyDescent="0.25">
      <c r="A336" s="4">
        <v>330</v>
      </c>
      <c r="B336" s="24">
        <f t="shared" si="13"/>
        <v>0.33012409241323293</v>
      </c>
      <c r="C336" s="24">
        <f t="shared" si="13"/>
        <v>-3.8507184412139699</v>
      </c>
      <c r="D336" s="24">
        <f t="shared" si="13"/>
        <v>-14.453048098497028</v>
      </c>
      <c r="E336" s="24">
        <f t="shared" si="13"/>
        <v>-2.1974908822955843</v>
      </c>
      <c r="F336" s="24">
        <f t="shared" si="13"/>
        <v>-0.11097158720961425</v>
      </c>
    </row>
    <row r="337" spans="1:6" x14ac:dyDescent="0.25">
      <c r="A337" s="4">
        <v>331</v>
      </c>
      <c r="B337" s="24">
        <f t="shared" si="13"/>
        <v>0.32918484381468976</v>
      </c>
      <c r="C337" s="24">
        <f t="shared" si="13"/>
        <v>-3.8651050455405178</v>
      </c>
      <c r="D337" s="24">
        <f t="shared" si="13"/>
        <v>-14.50105804427556</v>
      </c>
      <c r="E337" s="24">
        <f t="shared" si="13"/>
        <v>-2.2076477362421842</v>
      </c>
      <c r="F337" s="24">
        <f t="shared" si="13"/>
        <v>-0.11238847549058667</v>
      </c>
    </row>
    <row r="338" spans="1:6" x14ac:dyDescent="0.25">
      <c r="A338" s="4">
        <v>332</v>
      </c>
      <c r="B338" s="24">
        <f t="shared" si="13"/>
        <v>0.3282455952161466</v>
      </c>
      <c r="C338" s="24">
        <f t="shared" si="13"/>
        <v>-3.8794916498670666</v>
      </c>
      <c r="D338" s="24">
        <f t="shared" si="13"/>
        <v>-14.549067990054091</v>
      </c>
      <c r="E338" s="24">
        <f t="shared" si="13"/>
        <v>-2.2178045901887833</v>
      </c>
      <c r="F338" s="24">
        <f t="shared" si="13"/>
        <v>-0.11380536377155903</v>
      </c>
    </row>
    <row r="339" spans="1:6" x14ac:dyDescent="0.25">
      <c r="A339" s="4">
        <v>333</v>
      </c>
      <c r="B339" s="24">
        <f t="shared" si="13"/>
        <v>0.32730634661760344</v>
      </c>
      <c r="C339" s="24">
        <f t="shared" si="13"/>
        <v>-3.8938782541936154</v>
      </c>
      <c r="D339" s="24">
        <f t="shared" si="13"/>
        <v>-14.597077935832623</v>
      </c>
      <c r="E339" s="24">
        <f t="shared" si="13"/>
        <v>-2.2279614441353823</v>
      </c>
      <c r="F339" s="24">
        <f t="shared" si="13"/>
        <v>-0.11522225205253145</v>
      </c>
    </row>
    <row r="340" spans="1:6" x14ac:dyDescent="0.25">
      <c r="A340" s="4">
        <v>334</v>
      </c>
      <c r="B340" s="24">
        <f t="shared" si="13"/>
        <v>0.32636709801906022</v>
      </c>
      <c r="C340" s="24">
        <f t="shared" si="13"/>
        <v>-3.9082648585201643</v>
      </c>
      <c r="D340" s="24">
        <f t="shared" si="13"/>
        <v>-14.645087881611154</v>
      </c>
      <c r="E340" s="24">
        <f t="shared" si="13"/>
        <v>-2.2381182980819814</v>
      </c>
      <c r="F340" s="24">
        <f t="shared" si="13"/>
        <v>-0.11663914033350381</v>
      </c>
    </row>
    <row r="341" spans="1:6" x14ac:dyDescent="0.25">
      <c r="A341" s="4">
        <v>335</v>
      </c>
      <c r="B341" s="24">
        <f t="shared" si="13"/>
        <v>0.32542784942051706</v>
      </c>
      <c r="C341" s="24">
        <f t="shared" si="13"/>
        <v>-3.9226514628467131</v>
      </c>
      <c r="D341" s="24">
        <f t="shared" si="13"/>
        <v>-14.693097827389686</v>
      </c>
      <c r="E341" s="24">
        <f t="shared" si="13"/>
        <v>-2.2482751520285813</v>
      </c>
      <c r="F341" s="24">
        <f t="shared" si="13"/>
        <v>-0.11805602861447623</v>
      </c>
    </row>
    <row r="342" spans="1:6" x14ac:dyDescent="0.25">
      <c r="A342" s="4">
        <v>336</v>
      </c>
      <c r="B342" s="24">
        <f t="shared" si="13"/>
        <v>0.32448860082197389</v>
      </c>
      <c r="C342" s="24">
        <f t="shared" si="13"/>
        <v>-3.9370380671732619</v>
      </c>
      <c r="D342" s="24">
        <f t="shared" si="13"/>
        <v>-14.741107773168217</v>
      </c>
      <c r="E342" s="24">
        <f t="shared" si="13"/>
        <v>-2.2584320059751803</v>
      </c>
      <c r="F342" s="24">
        <f t="shared" si="13"/>
        <v>-0.11947291689544864</v>
      </c>
    </row>
    <row r="343" spans="1:6" x14ac:dyDescent="0.25">
      <c r="A343" s="4">
        <v>337</v>
      </c>
      <c r="B343" s="24">
        <f t="shared" si="13"/>
        <v>0.32354935222343073</v>
      </c>
      <c r="C343" s="24">
        <f t="shared" si="13"/>
        <v>-3.9514246714998098</v>
      </c>
      <c r="D343" s="24">
        <f t="shared" si="13"/>
        <v>-14.789117718946748</v>
      </c>
      <c r="E343" s="24">
        <f t="shared" si="13"/>
        <v>-2.2685888599217794</v>
      </c>
      <c r="F343" s="24">
        <f t="shared" si="13"/>
        <v>-0.12088980517642101</v>
      </c>
    </row>
    <row r="344" spans="1:6" x14ac:dyDescent="0.25">
      <c r="A344" s="4">
        <v>338</v>
      </c>
      <c r="B344" s="24">
        <f t="shared" si="13"/>
        <v>0.32261010362488751</v>
      </c>
      <c r="C344" s="24">
        <f t="shared" si="13"/>
        <v>-3.9658112758263586</v>
      </c>
      <c r="D344" s="24">
        <f t="shared" si="13"/>
        <v>-14.837127664725276</v>
      </c>
      <c r="E344" s="24">
        <f t="shared" si="13"/>
        <v>-2.2787457138683784</v>
      </c>
      <c r="F344" s="24">
        <f t="shared" si="13"/>
        <v>-0.12230669345739342</v>
      </c>
    </row>
    <row r="345" spans="1:6" x14ac:dyDescent="0.25">
      <c r="A345" s="4">
        <v>339</v>
      </c>
      <c r="B345" s="24">
        <f t="shared" si="13"/>
        <v>0.32167085502634435</v>
      </c>
      <c r="C345" s="24">
        <f t="shared" si="13"/>
        <v>-3.9801978801529074</v>
      </c>
      <c r="D345" s="24">
        <f t="shared" si="13"/>
        <v>-14.885137610503808</v>
      </c>
      <c r="E345" s="24">
        <f t="shared" si="13"/>
        <v>-2.2889025678149775</v>
      </c>
      <c r="F345" s="24">
        <f t="shared" si="13"/>
        <v>-0.12372358173836578</v>
      </c>
    </row>
    <row r="346" spans="1:6" x14ac:dyDescent="0.25">
      <c r="A346" s="4">
        <v>340</v>
      </c>
      <c r="B346" s="24">
        <f t="shared" si="13"/>
        <v>0.32073160642780119</v>
      </c>
      <c r="C346" s="24">
        <f t="shared" si="13"/>
        <v>-3.9945844844794562</v>
      </c>
      <c r="D346" s="24">
        <f t="shared" si="13"/>
        <v>-14.933147556282339</v>
      </c>
      <c r="E346" s="24">
        <f t="shared" si="13"/>
        <v>-2.2990594217615774</v>
      </c>
      <c r="F346" s="24">
        <f t="shared" si="13"/>
        <v>-0.1251404700193382</v>
      </c>
    </row>
    <row r="347" spans="1:6" x14ac:dyDescent="0.25">
      <c r="A347" s="4">
        <v>341</v>
      </c>
      <c r="B347" s="24">
        <f t="shared" si="13"/>
        <v>0.31979235782925797</v>
      </c>
      <c r="C347" s="24">
        <f t="shared" si="13"/>
        <v>-4.0089710888060051</v>
      </c>
      <c r="D347" s="24">
        <f t="shared" si="13"/>
        <v>-14.981157502060871</v>
      </c>
      <c r="E347" s="24">
        <f t="shared" si="13"/>
        <v>-2.3092162757081764</v>
      </c>
      <c r="F347" s="24">
        <f t="shared" si="13"/>
        <v>-0.12655735830031056</v>
      </c>
    </row>
    <row r="348" spans="1:6" x14ac:dyDescent="0.25">
      <c r="A348" s="4">
        <v>342</v>
      </c>
      <c r="B348" s="24">
        <f t="shared" si="13"/>
        <v>0.3188531092307148</v>
      </c>
      <c r="C348" s="24">
        <f t="shared" si="13"/>
        <v>-4.023357693132553</v>
      </c>
      <c r="D348" s="24">
        <f t="shared" si="13"/>
        <v>-15.029167447839402</v>
      </c>
      <c r="E348" s="24">
        <f t="shared" si="13"/>
        <v>-2.3193731296547755</v>
      </c>
      <c r="F348" s="24">
        <f t="shared" si="13"/>
        <v>-0.12797424658128298</v>
      </c>
    </row>
    <row r="349" spans="1:6" x14ac:dyDescent="0.25">
      <c r="A349" s="4">
        <v>343</v>
      </c>
      <c r="B349" s="24">
        <f t="shared" si="13"/>
        <v>0.31791386063217164</v>
      </c>
      <c r="C349" s="24">
        <f t="shared" si="13"/>
        <v>-4.0377442974591018</v>
      </c>
      <c r="D349" s="24">
        <f t="shared" si="13"/>
        <v>-15.07717739361793</v>
      </c>
      <c r="E349" s="24">
        <f t="shared" si="13"/>
        <v>-2.3295299836013745</v>
      </c>
      <c r="F349" s="24">
        <f t="shared" si="13"/>
        <v>-0.12939113486225534</v>
      </c>
    </row>
    <row r="350" spans="1:6" x14ac:dyDescent="0.25">
      <c r="A350" s="4">
        <v>344</v>
      </c>
      <c r="B350" s="24">
        <f t="shared" si="13"/>
        <v>0.31697461203362848</v>
      </c>
      <c r="C350" s="24">
        <f t="shared" si="13"/>
        <v>-4.0521309017856506</v>
      </c>
      <c r="D350" s="24">
        <f t="shared" si="13"/>
        <v>-15.125187339396462</v>
      </c>
      <c r="E350" s="24">
        <f t="shared" si="13"/>
        <v>-2.3396868375479745</v>
      </c>
      <c r="F350" s="24">
        <f t="shared" si="13"/>
        <v>-0.13080802314322776</v>
      </c>
    </row>
    <row r="351" spans="1:6" x14ac:dyDescent="0.25">
      <c r="A351" s="4">
        <v>345</v>
      </c>
      <c r="B351" s="24">
        <f t="shared" si="13"/>
        <v>0.31603536343508526</v>
      </c>
      <c r="C351" s="24">
        <f t="shared" si="13"/>
        <v>-4.0665175061121994</v>
      </c>
      <c r="D351" s="24">
        <f t="shared" si="13"/>
        <v>-15.173197285174993</v>
      </c>
      <c r="E351" s="24">
        <f t="shared" si="13"/>
        <v>-2.3498436914945735</v>
      </c>
      <c r="F351" s="24">
        <f t="shared" si="13"/>
        <v>-0.13222491142420012</v>
      </c>
    </row>
    <row r="352" spans="1:6" x14ac:dyDescent="0.25">
      <c r="A352" s="4">
        <v>346</v>
      </c>
      <c r="B352" s="24">
        <f t="shared" si="13"/>
        <v>0.3150961148365421</v>
      </c>
      <c r="C352" s="24">
        <f t="shared" si="13"/>
        <v>-4.0809041104387482</v>
      </c>
      <c r="D352" s="24">
        <f t="shared" si="13"/>
        <v>-15.221207230953524</v>
      </c>
      <c r="E352" s="24">
        <f t="shared" si="13"/>
        <v>-2.3600005454411725</v>
      </c>
      <c r="F352" s="24">
        <f t="shared" si="13"/>
        <v>-0.13364179970517254</v>
      </c>
    </row>
    <row r="353" spans="1:6" x14ac:dyDescent="0.25">
      <c r="A353" s="4">
        <v>347</v>
      </c>
      <c r="B353" s="24">
        <f t="shared" si="13"/>
        <v>0.31415686623799893</v>
      </c>
      <c r="C353" s="24">
        <f t="shared" si="13"/>
        <v>-4.095290714765297</v>
      </c>
      <c r="D353" s="24">
        <f t="shared" si="13"/>
        <v>-15.269217176732056</v>
      </c>
      <c r="E353" s="24">
        <f t="shared" si="13"/>
        <v>-2.3701573993877716</v>
      </c>
      <c r="F353" s="24">
        <f t="shared" si="13"/>
        <v>-0.1350586879861449</v>
      </c>
    </row>
    <row r="354" spans="1:6" x14ac:dyDescent="0.25">
      <c r="A354" s="4">
        <v>348</v>
      </c>
      <c r="B354" s="24">
        <f t="shared" si="13"/>
        <v>0.31321761763945577</v>
      </c>
      <c r="C354" s="24">
        <f t="shared" si="13"/>
        <v>-4.109677319091845</v>
      </c>
      <c r="D354" s="24">
        <f t="shared" si="13"/>
        <v>-15.317227122510587</v>
      </c>
      <c r="E354" s="24">
        <f t="shared" si="13"/>
        <v>-2.3803142533343706</v>
      </c>
      <c r="F354" s="24">
        <f t="shared" si="13"/>
        <v>-0.13647557626711732</v>
      </c>
    </row>
    <row r="355" spans="1:6" x14ac:dyDescent="0.25">
      <c r="A355" s="4">
        <v>349</v>
      </c>
      <c r="B355" s="24">
        <f t="shared" si="13"/>
        <v>0.31227836904091255</v>
      </c>
      <c r="C355" s="24">
        <f t="shared" si="13"/>
        <v>-4.1240639234183938</v>
      </c>
      <c r="D355" s="24">
        <f t="shared" si="13"/>
        <v>-15.365237068289115</v>
      </c>
      <c r="E355" s="24">
        <f t="shared" si="13"/>
        <v>-2.3904711072809706</v>
      </c>
      <c r="F355" s="24">
        <f t="shared" si="13"/>
        <v>-0.13789246454808968</v>
      </c>
    </row>
    <row r="356" spans="1:6" x14ac:dyDescent="0.25">
      <c r="A356" s="4">
        <v>350</v>
      </c>
      <c r="B356" s="24">
        <f t="shared" si="13"/>
        <v>0.31133912044236939</v>
      </c>
      <c r="C356" s="24">
        <f t="shared" si="13"/>
        <v>-4.1384505277449426</v>
      </c>
      <c r="D356" s="24">
        <f t="shared" si="13"/>
        <v>-15.413247014067647</v>
      </c>
      <c r="E356" s="24">
        <f t="shared" si="13"/>
        <v>-2.4006279612275696</v>
      </c>
      <c r="F356" s="24">
        <f t="shared" si="13"/>
        <v>-0.13930935282906209</v>
      </c>
    </row>
    <row r="357" spans="1:6" x14ac:dyDescent="0.25">
      <c r="A357" s="4">
        <v>351</v>
      </c>
      <c r="B357" s="24">
        <f t="shared" si="13"/>
        <v>0.31039987184382622</v>
      </c>
      <c r="C357" s="24">
        <f t="shared" si="13"/>
        <v>-4.1528371320714914</v>
      </c>
      <c r="D357" s="24">
        <f t="shared" si="13"/>
        <v>-15.461256959846178</v>
      </c>
      <c r="E357" s="24">
        <f t="shared" si="13"/>
        <v>-2.4107848151741686</v>
      </c>
      <c r="F357" s="24">
        <f t="shared" si="13"/>
        <v>-0.14072624111003446</v>
      </c>
    </row>
    <row r="358" spans="1:6" x14ac:dyDescent="0.25">
      <c r="A358" s="4">
        <v>352</v>
      </c>
      <c r="B358" s="24">
        <f t="shared" si="13"/>
        <v>0.30946062324528301</v>
      </c>
      <c r="C358" s="24">
        <f t="shared" si="13"/>
        <v>-4.1672237363980402</v>
      </c>
      <c r="D358" s="24">
        <f t="shared" si="13"/>
        <v>-15.50926690562471</v>
      </c>
      <c r="E358" s="24">
        <f t="shared" si="13"/>
        <v>-2.4209416691207677</v>
      </c>
      <c r="F358" s="24">
        <f t="shared" si="13"/>
        <v>-0.14214312939100687</v>
      </c>
    </row>
    <row r="359" spans="1:6" x14ac:dyDescent="0.25">
      <c r="A359" s="4">
        <v>353</v>
      </c>
      <c r="B359" s="24">
        <f t="shared" ref="B359:F390" si="14">((1-(B$6*(EXP(-B$4*B$5*$A359))))/B$5)-($A359/(B$5*B$3))</f>
        <v>0.30852137464673984</v>
      </c>
      <c r="C359" s="24">
        <f t="shared" si="14"/>
        <v>-4.1816103407245881</v>
      </c>
      <c r="D359" s="24">
        <f t="shared" si="14"/>
        <v>-15.557276851403241</v>
      </c>
      <c r="E359" s="24">
        <f t="shared" si="14"/>
        <v>-2.4310985230673676</v>
      </c>
      <c r="F359" s="24">
        <f t="shared" si="14"/>
        <v>-0.14356001767197923</v>
      </c>
    </row>
    <row r="360" spans="1:6" x14ac:dyDescent="0.25">
      <c r="A360" s="4">
        <v>354</v>
      </c>
      <c r="B360" s="24">
        <f t="shared" si="14"/>
        <v>0.30758212604819668</v>
      </c>
      <c r="C360" s="24">
        <f t="shared" si="14"/>
        <v>-4.195996945051137</v>
      </c>
      <c r="D360" s="24">
        <f t="shared" si="14"/>
        <v>-15.605286797181773</v>
      </c>
      <c r="E360" s="24">
        <f t="shared" si="14"/>
        <v>-2.4412553770139667</v>
      </c>
      <c r="F360" s="24">
        <f t="shared" si="14"/>
        <v>-0.14497690595295165</v>
      </c>
    </row>
    <row r="361" spans="1:6" x14ac:dyDescent="0.25">
      <c r="A361" s="4">
        <v>355</v>
      </c>
      <c r="B361" s="24">
        <f t="shared" si="14"/>
        <v>0.30664287744965352</v>
      </c>
      <c r="C361" s="24">
        <f t="shared" si="14"/>
        <v>-4.2103835493776858</v>
      </c>
      <c r="D361" s="24">
        <f t="shared" si="14"/>
        <v>-15.6532967429603</v>
      </c>
      <c r="E361" s="24">
        <f t="shared" si="14"/>
        <v>-2.4514122309605657</v>
      </c>
      <c r="F361" s="24">
        <f t="shared" si="14"/>
        <v>-0.14639379423392407</v>
      </c>
    </row>
    <row r="362" spans="1:6" x14ac:dyDescent="0.25">
      <c r="A362" s="4">
        <v>356</v>
      </c>
      <c r="B362" s="24">
        <f t="shared" si="14"/>
        <v>0.3057036288511103</v>
      </c>
      <c r="C362" s="24">
        <f t="shared" si="14"/>
        <v>-4.2247701537042346</v>
      </c>
      <c r="D362" s="24">
        <f t="shared" si="14"/>
        <v>-15.701306688738832</v>
      </c>
      <c r="E362" s="24">
        <f t="shared" si="14"/>
        <v>-2.4615690849071648</v>
      </c>
      <c r="F362" s="24">
        <f t="shared" si="14"/>
        <v>-0.14781068251489637</v>
      </c>
    </row>
    <row r="363" spans="1:6" x14ac:dyDescent="0.25">
      <c r="A363" s="4">
        <v>357</v>
      </c>
      <c r="B363" s="24">
        <f t="shared" si="14"/>
        <v>0.30476438025256714</v>
      </c>
      <c r="C363" s="24">
        <f t="shared" si="14"/>
        <v>-4.2391567580307834</v>
      </c>
      <c r="D363" s="24">
        <f t="shared" si="14"/>
        <v>-15.749316634517363</v>
      </c>
      <c r="E363" s="24">
        <f t="shared" si="14"/>
        <v>-2.4717259388537638</v>
      </c>
      <c r="F363" s="24">
        <f t="shared" si="14"/>
        <v>-0.14922757079586879</v>
      </c>
    </row>
    <row r="364" spans="1:6" x14ac:dyDescent="0.25">
      <c r="A364" s="4">
        <v>358</v>
      </c>
      <c r="B364" s="24">
        <f t="shared" si="14"/>
        <v>0.30382513165402397</v>
      </c>
      <c r="C364" s="24">
        <f t="shared" si="14"/>
        <v>-4.2535433623573322</v>
      </c>
      <c r="D364" s="24">
        <f t="shared" si="14"/>
        <v>-15.797326580295895</v>
      </c>
      <c r="E364" s="24">
        <f t="shared" si="14"/>
        <v>-2.4818827928003637</v>
      </c>
      <c r="F364" s="24">
        <f t="shared" si="14"/>
        <v>-0.15064445907684121</v>
      </c>
    </row>
    <row r="365" spans="1:6" x14ac:dyDescent="0.25">
      <c r="A365" s="4">
        <v>359</v>
      </c>
      <c r="B365" s="24">
        <f t="shared" si="14"/>
        <v>0.30288588305548075</v>
      </c>
      <c r="C365" s="24">
        <f t="shared" si="14"/>
        <v>-4.2679299666838801</v>
      </c>
      <c r="D365" s="24">
        <f t="shared" si="14"/>
        <v>-15.845336526074426</v>
      </c>
      <c r="E365" s="24">
        <f t="shared" si="14"/>
        <v>-2.4920396467469628</v>
      </c>
      <c r="F365" s="24">
        <f t="shared" si="14"/>
        <v>-0.15206134735781363</v>
      </c>
    </row>
    <row r="366" spans="1:6" x14ac:dyDescent="0.25">
      <c r="A366" s="4">
        <v>360</v>
      </c>
      <c r="B366" s="24">
        <f t="shared" si="14"/>
        <v>0.30194663445693759</v>
      </c>
      <c r="C366" s="24">
        <f t="shared" si="14"/>
        <v>-4.282316571010429</v>
      </c>
      <c r="D366" s="24">
        <f t="shared" si="14"/>
        <v>-15.893346471852958</v>
      </c>
      <c r="E366" s="24">
        <f t="shared" si="14"/>
        <v>-2.5021965006935618</v>
      </c>
      <c r="F366" s="24">
        <f t="shared" si="14"/>
        <v>-0.15347823563878593</v>
      </c>
    </row>
    <row r="367" spans="1:6" x14ac:dyDescent="0.25">
      <c r="A367" s="4">
        <v>361</v>
      </c>
      <c r="B367" s="24">
        <f t="shared" si="14"/>
        <v>0.30100738585839443</v>
      </c>
      <c r="C367" s="24">
        <f t="shared" si="14"/>
        <v>-4.2967031753369778</v>
      </c>
      <c r="D367" s="24">
        <f t="shared" si="14"/>
        <v>-15.941356417631486</v>
      </c>
      <c r="E367" s="24">
        <f t="shared" si="14"/>
        <v>-2.5123533546401609</v>
      </c>
      <c r="F367" s="24">
        <f t="shared" si="14"/>
        <v>-0.15489512391975835</v>
      </c>
    </row>
    <row r="368" spans="1:6" x14ac:dyDescent="0.25">
      <c r="A368" s="4">
        <v>362</v>
      </c>
      <c r="B368" s="24">
        <f t="shared" si="14"/>
        <v>0.30006813725985126</v>
      </c>
      <c r="C368" s="24">
        <f t="shared" si="14"/>
        <v>-4.3110897796635266</v>
      </c>
      <c r="D368" s="24">
        <f t="shared" si="14"/>
        <v>-15.989366363410017</v>
      </c>
      <c r="E368" s="24">
        <f t="shared" si="14"/>
        <v>-2.5225102085867608</v>
      </c>
      <c r="F368" s="24">
        <f t="shared" si="14"/>
        <v>-0.15631201220073077</v>
      </c>
    </row>
    <row r="369" spans="1:6" x14ac:dyDescent="0.25">
      <c r="A369" s="4">
        <v>363</v>
      </c>
      <c r="B369" s="24">
        <f t="shared" si="14"/>
        <v>0.29912888866130805</v>
      </c>
      <c r="C369" s="24">
        <f t="shared" si="14"/>
        <v>-4.3254763839900754</v>
      </c>
      <c r="D369" s="24">
        <f t="shared" si="14"/>
        <v>-16.037376309188549</v>
      </c>
      <c r="E369" s="24">
        <f t="shared" si="14"/>
        <v>-2.5326670625333598</v>
      </c>
      <c r="F369" s="24">
        <f t="shared" si="14"/>
        <v>-0.15772890048170318</v>
      </c>
    </row>
    <row r="370" spans="1:6" x14ac:dyDescent="0.25">
      <c r="A370" s="4">
        <v>364</v>
      </c>
      <c r="B370" s="24">
        <f t="shared" si="14"/>
        <v>0.29818964006276488</v>
      </c>
      <c r="C370" s="24">
        <f t="shared" si="14"/>
        <v>-4.3398629883166233</v>
      </c>
      <c r="D370" s="24">
        <f t="shared" si="14"/>
        <v>-16.08538625496708</v>
      </c>
      <c r="E370" s="24">
        <f t="shared" si="14"/>
        <v>-2.5428239164799589</v>
      </c>
      <c r="F370" s="24">
        <f t="shared" si="14"/>
        <v>-0.15914578876267549</v>
      </c>
    </row>
    <row r="371" spans="1:6" x14ac:dyDescent="0.25">
      <c r="A371" s="4">
        <v>365</v>
      </c>
      <c r="B371" s="24">
        <f t="shared" si="14"/>
        <v>0.29725039146422172</v>
      </c>
      <c r="C371" s="24">
        <f t="shared" si="14"/>
        <v>-4.3542495926431721</v>
      </c>
      <c r="D371" s="24">
        <f t="shared" si="14"/>
        <v>-16.133396200745612</v>
      </c>
      <c r="E371" s="24">
        <f t="shared" si="14"/>
        <v>-2.5529807704265579</v>
      </c>
      <c r="F371" s="24">
        <f t="shared" si="14"/>
        <v>-0.16056267704364791</v>
      </c>
    </row>
    <row r="372" spans="1:6" x14ac:dyDescent="0.25">
      <c r="A372" s="4">
        <v>366</v>
      </c>
      <c r="B372" s="24">
        <f t="shared" si="14"/>
        <v>0.29631114286567856</v>
      </c>
      <c r="C372" s="24">
        <f t="shared" si="14"/>
        <v>-4.3686361969697209</v>
      </c>
      <c r="D372" s="24">
        <f t="shared" si="14"/>
        <v>-16.181406146524139</v>
      </c>
      <c r="E372" s="24">
        <f t="shared" si="14"/>
        <v>-2.563137624373157</v>
      </c>
      <c r="F372" s="24">
        <f t="shared" si="14"/>
        <v>-0.16197956532462032</v>
      </c>
    </row>
    <row r="373" spans="1:6" x14ac:dyDescent="0.25">
      <c r="A373" s="4">
        <v>367</v>
      </c>
      <c r="B373" s="24">
        <f t="shared" si="14"/>
        <v>0.29537189426713534</v>
      </c>
      <c r="C373" s="24">
        <f t="shared" si="14"/>
        <v>-4.3830228012962698</v>
      </c>
      <c r="D373" s="24">
        <f t="shared" si="14"/>
        <v>-16.229416092302671</v>
      </c>
      <c r="E373" s="24">
        <f t="shared" si="14"/>
        <v>-2.5732944783197569</v>
      </c>
      <c r="F373" s="24">
        <f t="shared" si="14"/>
        <v>-0.16339645360559274</v>
      </c>
    </row>
    <row r="374" spans="1:6" x14ac:dyDescent="0.25">
      <c r="A374" s="4">
        <v>368</v>
      </c>
      <c r="B374" s="24">
        <f t="shared" si="14"/>
        <v>0.29443264566859217</v>
      </c>
      <c r="C374" s="24">
        <f t="shared" si="14"/>
        <v>-4.3974094056228186</v>
      </c>
      <c r="D374" s="24">
        <f t="shared" si="14"/>
        <v>-16.277426038081202</v>
      </c>
      <c r="E374" s="24">
        <f t="shared" si="14"/>
        <v>-2.5834513322663559</v>
      </c>
      <c r="F374" s="24">
        <f t="shared" si="14"/>
        <v>-0.16481334188656505</v>
      </c>
    </row>
    <row r="375" spans="1:6" x14ac:dyDescent="0.25">
      <c r="A375" s="4">
        <v>369</v>
      </c>
      <c r="B375" s="24">
        <f t="shared" si="14"/>
        <v>0.29349339707004901</v>
      </c>
      <c r="C375" s="24">
        <f t="shared" si="14"/>
        <v>-4.4117960099493674</v>
      </c>
      <c r="D375" s="24">
        <f t="shared" si="14"/>
        <v>-16.325435983859734</v>
      </c>
      <c r="E375" s="24">
        <f t="shared" si="14"/>
        <v>-2.593608186212955</v>
      </c>
      <c r="F375" s="24">
        <f t="shared" si="14"/>
        <v>-0.16623023016753746</v>
      </c>
    </row>
    <row r="376" spans="1:6" x14ac:dyDescent="0.25">
      <c r="A376" s="4">
        <v>370</v>
      </c>
      <c r="B376" s="24">
        <f t="shared" si="14"/>
        <v>0.29255414847150579</v>
      </c>
      <c r="C376" s="24">
        <f t="shared" si="14"/>
        <v>-4.4261826142759153</v>
      </c>
      <c r="D376" s="24">
        <f t="shared" si="14"/>
        <v>-16.373445929638265</v>
      </c>
      <c r="E376" s="24">
        <f t="shared" si="14"/>
        <v>-2.603765040159554</v>
      </c>
      <c r="F376" s="24">
        <f t="shared" si="14"/>
        <v>-0.16764711844850988</v>
      </c>
    </row>
    <row r="377" spans="1:6" x14ac:dyDescent="0.25">
      <c r="A377" s="4">
        <v>371</v>
      </c>
      <c r="B377" s="24">
        <f t="shared" si="14"/>
        <v>0.29161489987296263</v>
      </c>
      <c r="C377" s="24">
        <f t="shared" si="14"/>
        <v>-4.4405692186024641</v>
      </c>
      <c r="D377" s="24">
        <f t="shared" si="14"/>
        <v>-16.421455875416797</v>
      </c>
      <c r="E377" s="24">
        <f t="shared" si="14"/>
        <v>-2.6139218941061539</v>
      </c>
      <c r="F377" s="24">
        <f t="shared" si="14"/>
        <v>-0.1690640067294823</v>
      </c>
    </row>
    <row r="378" spans="1:6" x14ac:dyDescent="0.25">
      <c r="A378" s="4">
        <v>372</v>
      </c>
      <c r="B378" s="24">
        <f t="shared" si="14"/>
        <v>0.29067565127441947</v>
      </c>
      <c r="C378" s="24">
        <f t="shared" si="14"/>
        <v>-4.4549558229290129</v>
      </c>
      <c r="D378" s="24">
        <f t="shared" si="14"/>
        <v>-16.469465821195325</v>
      </c>
      <c r="E378" s="24">
        <f t="shared" si="14"/>
        <v>-2.624078748052753</v>
      </c>
      <c r="F378" s="24">
        <f t="shared" si="14"/>
        <v>-0.17048089501045471</v>
      </c>
    </row>
    <row r="379" spans="1:6" x14ac:dyDescent="0.25">
      <c r="A379" s="4">
        <v>373</v>
      </c>
      <c r="B379" s="24">
        <f t="shared" si="14"/>
        <v>0.2897364026758763</v>
      </c>
      <c r="C379" s="24">
        <f t="shared" si="14"/>
        <v>-4.4693424272555617</v>
      </c>
      <c r="D379" s="24">
        <f t="shared" si="14"/>
        <v>-16.517475766973856</v>
      </c>
      <c r="E379" s="24">
        <f t="shared" si="14"/>
        <v>-2.634235601999352</v>
      </c>
      <c r="F379" s="24">
        <f t="shared" si="14"/>
        <v>-0.17189778329142702</v>
      </c>
    </row>
    <row r="380" spans="1:6" x14ac:dyDescent="0.25">
      <c r="A380" s="4">
        <v>374</v>
      </c>
      <c r="B380" s="24">
        <f t="shared" si="14"/>
        <v>0.28879715407733308</v>
      </c>
      <c r="C380" s="24">
        <f t="shared" si="14"/>
        <v>-4.4837290315821106</v>
      </c>
      <c r="D380" s="24">
        <f t="shared" si="14"/>
        <v>-16.565485712752388</v>
      </c>
      <c r="E380" s="24">
        <f t="shared" si="14"/>
        <v>-2.6443924559459511</v>
      </c>
      <c r="F380" s="24">
        <f t="shared" si="14"/>
        <v>-0.17331467157239944</v>
      </c>
    </row>
    <row r="381" spans="1:6" x14ac:dyDescent="0.25">
      <c r="A381" s="4">
        <v>375</v>
      </c>
      <c r="B381" s="24">
        <f t="shared" si="14"/>
        <v>0.28785790547878992</v>
      </c>
      <c r="C381" s="24">
        <f t="shared" si="14"/>
        <v>-4.4981156359086585</v>
      </c>
      <c r="D381" s="24">
        <f t="shared" si="14"/>
        <v>-16.613495658530919</v>
      </c>
      <c r="E381" s="24">
        <f t="shared" si="14"/>
        <v>-2.6545493098925501</v>
      </c>
      <c r="F381" s="24">
        <f t="shared" si="14"/>
        <v>-0.17473155985337185</v>
      </c>
    </row>
    <row r="382" spans="1:6" x14ac:dyDescent="0.25">
      <c r="A382" s="4">
        <v>376</v>
      </c>
      <c r="B382" s="24">
        <f t="shared" si="14"/>
        <v>0.28691865688024676</v>
      </c>
      <c r="C382" s="24">
        <f t="shared" si="14"/>
        <v>-4.5125022402352073</v>
      </c>
      <c r="D382" s="24">
        <f t="shared" si="14"/>
        <v>-16.66150560430945</v>
      </c>
      <c r="E382" s="24">
        <f t="shared" si="14"/>
        <v>-2.66470616383915</v>
      </c>
      <c r="F382" s="24">
        <f t="shared" si="14"/>
        <v>-0.17614844813434427</v>
      </c>
    </row>
    <row r="383" spans="1:6" x14ac:dyDescent="0.25">
      <c r="A383" s="4">
        <v>377</v>
      </c>
      <c r="B383" s="24">
        <f t="shared" si="14"/>
        <v>0.28597940828170354</v>
      </c>
      <c r="C383" s="24">
        <f t="shared" si="14"/>
        <v>-4.5268888445617561</v>
      </c>
      <c r="D383" s="24">
        <f t="shared" si="14"/>
        <v>-16.709515550087982</v>
      </c>
      <c r="E383" s="24">
        <f t="shared" si="14"/>
        <v>-2.6748630177857491</v>
      </c>
      <c r="F383" s="24">
        <f t="shared" si="14"/>
        <v>-0.17756533641531658</v>
      </c>
    </row>
    <row r="384" spans="1:6" x14ac:dyDescent="0.25">
      <c r="A384" s="4">
        <v>378</v>
      </c>
      <c r="B384" s="24">
        <f t="shared" si="14"/>
        <v>0.28504015968316038</v>
      </c>
      <c r="C384" s="24">
        <f t="shared" si="14"/>
        <v>-4.5412754488883049</v>
      </c>
      <c r="D384" s="24">
        <f t="shared" si="14"/>
        <v>-16.75752549586651</v>
      </c>
      <c r="E384" s="24">
        <f t="shared" si="14"/>
        <v>-2.6850198717323481</v>
      </c>
      <c r="F384" s="24">
        <f t="shared" si="14"/>
        <v>-0.17898222469628899</v>
      </c>
    </row>
    <row r="385" spans="1:6" x14ac:dyDescent="0.25">
      <c r="A385" s="4">
        <v>379</v>
      </c>
      <c r="B385" s="24">
        <f t="shared" si="14"/>
        <v>0.28410091108461721</v>
      </c>
      <c r="C385" s="24">
        <f t="shared" si="14"/>
        <v>-4.5556620532148537</v>
      </c>
      <c r="D385" s="24">
        <f t="shared" si="14"/>
        <v>-16.805535441645041</v>
      </c>
      <c r="E385" s="24">
        <f t="shared" si="14"/>
        <v>-2.6951767256789472</v>
      </c>
      <c r="F385" s="24">
        <f t="shared" si="14"/>
        <v>-0.18039911297726141</v>
      </c>
    </row>
    <row r="386" spans="1:6" x14ac:dyDescent="0.25">
      <c r="A386" s="4">
        <v>380</v>
      </c>
      <c r="B386" s="24">
        <f t="shared" si="14"/>
        <v>0.28316166248607405</v>
      </c>
      <c r="C386" s="24">
        <f t="shared" si="14"/>
        <v>-4.5700486575414017</v>
      </c>
      <c r="D386" s="24">
        <f t="shared" si="14"/>
        <v>-16.853545387423573</v>
      </c>
      <c r="E386" s="24">
        <f t="shared" si="14"/>
        <v>-2.7053335796255471</v>
      </c>
      <c r="F386" s="24">
        <f t="shared" si="14"/>
        <v>-0.18181600125823383</v>
      </c>
    </row>
    <row r="387" spans="1:6" x14ac:dyDescent="0.25">
      <c r="A387" s="4">
        <v>381</v>
      </c>
      <c r="B387" s="24">
        <f t="shared" si="14"/>
        <v>0.28222241388753083</v>
      </c>
      <c r="C387" s="24">
        <f t="shared" si="14"/>
        <v>-4.5844352618679505</v>
      </c>
      <c r="D387" s="24">
        <f t="shared" si="14"/>
        <v>-16.901555333202104</v>
      </c>
      <c r="E387" s="24">
        <f t="shared" si="14"/>
        <v>-2.7154904335721461</v>
      </c>
      <c r="F387" s="24">
        <f t="shared" si="14"/>
        <v>-0.18323288953920613</v>
      </c>
    </row>
    <row r="388" spans="1:6" x14ac:dyDescent="0.25">
      <c r="A388" s="4">
        <v>382</v>
      </c>
      <c r="B388" s="24">
        <f t="shared" si="14"/>
        <v>0.28128316528898767</v>
      </c>
      <c r="C388" s="24">
        <f t="shared" si="14"/>
        <v>-4.5988218661944993</v>
      </c>
      <c r="D388" s="24">
        <f t="shared" si="14"/>
        <v>-16.949565278980636</v>
      </c>
      <c r="E388" s="24">
        <f t="shared" si="14"/>
        <v>-2.7256472875187452</v>
      </c>
      <c r="F388" s="24">
        <f t="shared" si="14"/>
        <v>-0.18464977782017855</v>
      </c>
    </row>
    <row r="389" spans="1:6" x14ac:dyDescent="0.25">
      <c r="A389" s="4">
        <v>383</v>
      </c>
      <c r="B389" s="24">
        <f t="shared" si="14"/>
        <v>0.28034391669044451</v>
      </c>
      <c r="C389" s="24">
        <f t="shared" si="14"/>
        <v>-4.6132084705210481</v>
      </c>
      <c r="D389" s="24">
        <f t="shared" si="14"/>
        <v>-16.997575224759167</v>
      </c>
      <c r="E389" s="24">
        <f t="shared" si="14"/>
        <v>-2.7358041414653442</v>
      </c>
      <c r="F389" s="24">
        <f t="shared" si="14"/>
        <v>-0.18606666610115097</v>
      </c>
    </row>
    <row r="390" spans="1:6" x14ac:dyDescent="0.25">
      <c r="A390" s="4">
        <v>384</v>
      </c>
      <c r="B390" s="24">
        <f t="shared" si="14"/>
        <v>0.27940466809190134</v>
      </c>
      <c r="C390" s="24">
        <f t="shared" si="14"/>
        <v>-4.6275950748475969</v>
      </c>
      <c r="D390" s="24">
        <f t="shared" si="14"/>
        <v>-17.045585170537695</v>
      </c>
      <c r="E390" s="24">
        <f t="shared" si="14"/>
        <v>-2.7459609954119442</v>
      </c>
      <c r="F390" s="24">
        <f t="shared" si="14"/>
        <v>-0.18748355438212339</v>
      </c>
    </row>
    <row r="391" spans="1:6" x14ac:dyDescent="0.25">
      <c r="A391" s="4">
        <v>385</v>
      </c>
      <c r="B391" s="24">
        <f t="shared" ref="B391:F422" si="15">((1-(B$6*(EXP(-B$4*B$5*$A391))))/B$5)-($A391/(B$5*B$3))</f>
        <v>0.27846541949335812</v>
      </c>
      <c r="C391" s="24">
        <f t="shared" si="15"/>
        <v>-4.6419816791741457</v>
      </c>
      <c r="D391" s="24">
        <f t="shared" si="15"/>
        <v>-17.093595116316227</v>
      </c>
      <c r="E391" s="24">
        <f t="shared" si="15"/>
        <v>-2.7561178493585432</v>
      </c>
      <c r="F391" s="24">
        <f t="shared" si="15"/>
        <v>-0.18890044266309569</v>
      </c>
    </row>
    <row r="392" spans="1:6" x14ac:dyDescent="0.25">
      <c r="A392" s="4">
        <v>386</v>
      </c>
      <c r="B392" s="24">
        <f t="shared" si="15"/>
        <v>0.27752617089481496</v>
      </c>
      <c r="C392" s="24">
        <f t="shared" si="15"/>
        <v>-4.6563682835006937</v>
      </c>
      <c r="D392" s="24">
        <f t="shared" si="15"/>
        <v>-17.141605062094758</v>
      </c>
      <c r="E392" s="24">
        <f t="shared" si="15"/>
        <v>-2.7662747033051422</v>
      </c>
      <c r="F392" s="24">
        <f t="shared" si="15"/>
        <v>-0.19031733094406811</v>
      </c>
    </row>
    <row r="393" spans="1:6" x14ac:dyDescent="0.25">
      <c r="A393" s="4">
        <v>387</v>
      </c>
      <c r="B393" s="24">
        <f t="shared" si="15"/>
        <v>0.2765869222962718</v>
      </c>
      <c r="C393" s="24">
        <f t="shared" si="15"/>
        <v>-4.6707548878272425</v>
      </c>
      <c r="D393" s="24">
        <f t="shared" si="15"/>
        <v>-17.189615007873289</v>
      </c>
      <c r="E393" s="24">
        <f t="shared" si="15"/>
        <v>-2.7764315572517413</v>
      </c>
      <c r="F393" s="24">
        <f t="shared" si="15"/>
        <v>-0.19173421922504053</v>
      </c>
    </row>
    <row r="394" spans="1:6" x14ac:dyDescent="0.25">
      <c r="A394" s="4">
        <v>388</v>
      </c>
      <c r="B394" s="24">
        <f t="shared" si="15"/>
        <v>0.27564767369772858</v>
      </c>
      <c r="C394" s="24">
        <f t="shared" si="15"/>
        <v>-4.6851414921537913</v>
      </c>
      <c r="D394" s="24">
        <f t="shared" si="15"/>
        <v>-17.237624953651821</v>
      </c>
      <c r="E394" s="24">
        <f t="shared" si="15"/>
        <v>-2.7865884111983403</v>
      </c>
      <c r="F394" s="24">
        <f t="shared" si="15"/>
        <v>-0.19315110750601294</v>
      </c>
    </row>
    <row r="395" spans="1:6" x14ac:dyDescent="0.25">
      <c r="A395" s="4">
        <v>389</v>
      </c>
      <c r="B395" s="24">
        <f t="shared" si="15"/>
        <v>0.27470842509918542</v>
      </c>
      <c r="C395" s="24">
        <f t="shared" si="15"/>
        <v>-4.6995280964803401</v>
      </c>
      <c r="D395" s="24">
        <f t="shared" si="15"/>
        <v>-17.285634899430349</v>
      </c>
      <c r="E395" s="24">
        <f t="shared" si="15"/>
        <v>-2.7967452651449403</v>
      </c>
      <c r="F395" s="24">
        <f t="shared" si="15"/>
        <v>-0.19456799578698525</v>
      </c>
    </row>
    <row r="396" spans="1:6" x14ac:dyDescent="0.25">
      <c r="A396" s="4">
        <v>390</v>
      </c>
      <c r="B396" s="24">
        <f t="shared" si="15"/>
        <v>0.27376917650064225</v>
      </c>
      <c r="C396" s="24">
        <f t="shared" si="15"/>
        <v>-4.7139147008068889</v>
      </c>
      <c r="D396" s="24">
        <f t="shared" si="15"/>
        <v>-17.33364484520888</v>
      </c>
      <c r="E396" s="24">
        <f t="shared" si="15"/>
        <v>-2.8069021190915393</v>
      </c>
      <c r="F396" s="24">
        <f t="shared" si="15"/>
        <v>-0.19598488406795767</v>
      </c>
    </row>
    <row r="397" spans="1:6" x14ac:dyDescent="0.25">
      <c r="A397" s="4">
        <v>391</v>
      </c>
      <c r="B397" s="24">
        <f t="shared" si="15"/>
        <v>0.27282992790209909</v>
      </c>
      <c r="C397" s="24">
        <f t="shared" si="15"/>
        <v>-4.7283013051334368</v>
      </c>
      <c r="D397" s="24">
        <f t="shared" si="15"/>
        <v>-17.381654790987412</v>
      </c>
      <c r="E397" s="24">
        <f t="shared" si="15"/>
        <v>-2.8170589730381383</v>
      </c>
      <c r="F397" s="24">
        <f t="shared" si="15"/>
        <v>-0.19740177234893008</v>
      </c>
    </row>
    <row r="398" spans="1:6" x14ac:dyDescent="0.25">
      <c r="A398" s="4">
        <v>392</v>
      </c>
      <c r="B398" s="24">
        <f t="shared" si="15"/>
        <v>0.27189067930355587</v>
      </c>
      <c r="C398" s="24">
        <f t="shared" si="15"/>
        <v>-4.7426879094599856</v>
      </c>
      <c r="D398" s="24">
        <f t="shared" si="15"/>
        <v>-17.429664736765943</v>
      </c>
      <c r="E398" s="24">
        <f t="shared" si="15"/>
        <v>-2.8272158269847374</v>
      </c>
      <c r="F398" s="24">
        <f t="shared" si="15"/>
        <v>-0.1988186606299025</v>
      </c>
    </row>
    <row r="399" spans="1:6" x14ac:dyDescent="0.25">
      <c r="A399" s="4">
        <v>393</v>
      </c>
      <c r="B399" s="24">
        <f t="shared" si="15"/>
        <v>0.27095143070501271</v>
      </c>
      <c r="C399" s="24">
        <f t="shared" si="15"/>
        <v>-4.7570745137865345</v>
      </c>
      <c r="D399" s="24">
        <f t="shared" si="15"/>
        <v>-17.477674682544475</v>
      </c>
      <c r="E399" s="24">
        <f t="shared" si="15"/>
        <v>-2.8373726809313373</v>
      </c>
      <c r="F399" s="24">
        <f t="shared" si="15"/>
        <v>-0.20023554891087481</v>
      </c>
    </row>
    <row r="400" spans="1:6" x14ac:dyDescent="0.25">
      <c r="A400" s="4">
        <v>394</v>
      </c>
      <c r="B400" s="24">
        <f t="shared" si="15"/>
        <v>0.27001218210646954</v>
      </c>
      <c r="C400" s="24">
        <f t="shared" si="15"/>
        <v>-4.7714611181130833</v>
      </c>
      <c r="D400" s="24">
        <f t="shared" si="15"/>
        <v>-17.525684628323006</v>
      </c>
      <c r="E400" s="24">
        <f t="shared" si="15"/>
        <v>-2.8475295348779364</v>
      </c>
      <c r="F400" s="24">
        <f t="shared" si="15"/>
        <v>-0.20165243719184722</v>
      </c>
    </row>
    <row r="401" spans="1:6" x14ac:dyDescent="0.25">
      <c r="A401" s="4">
        <v>395</v>
      </c>
      <c r="B401" s="24">
        <f t="shared" si="15"/>
        <v>0.26907293350792633</v>
      </c>
      <c r="C401" s="24">
        <f t="shared" si="15"/>
        <v>-4.7858477224396321</v>
      </c>
      <c r="D401" s="24">
        <f t="shared" si="15"/>
        <v>-17.573694574101534</v>
      </c>
      <c r="E401" s="24">
        <f t="shared" si="15"/>
        <v>-2.8576863888245354</v>
      </c>
      <c r="F401" s="24">
        <f t="shared" si="15"/>
        <v>-0.20306932547281964</v>
      </c>
    </row>
    <row r="402" spans="1:6" x14ac:dyDescent="0.25">
      <c r="A402" s="4">
        <v>396</v>
      </c>
      <c r="B402" s="24">
        <f t="shared" si="15"/>
        <v>0.26813368490938316</v>
      </c>
      <c r="C402" s="24">
        <f t="shared" si="15"/>
        <v>-4.8002343267661809</v>
      </c>
      <c r="D402" s="24">
        <f t="shared" si="15"/>
        <v>-17.621704519880065</v>
      </c>
      <c r="E402" s="24">
        <f t="shared" si="15"/>
        <v>-2.8678432427711344</v>
      </c>
      <c r="F402" s="24">
        <f t="shared" si="15"/>
        <v>-0.20448621375379206</v>
      </c>
    </row>
    <row r="403" spans="1:6" x14ac:dyDescent="0.25">
      <c r="A403" s="4">
        <v>397</v>
      </c>
      <c r="B403" s="24">
        <f t="shared" si="15"/>
        <v>0.26719443631084</v>
      </c>
      <c r="C403" s="24">
        <f t="shared" si="15"/>
        <v>-4.8146209310927288</v>
      </c>
      <c r="D403" s="24">
        <f t="shared" si="15"/>
        <v>-17.669714465658597</v>
      </c>
      <c r="E403" s="24">
        <f t="shared" si="15"/>
        <v>-2.8780000967177344</v>
      </c>
      <c r="F403" s="24">
        <f t="shared" si="15"/>
        <v>-0.20590310203476436</v>
      </c>
    </row>
    <row r="404" spans="1:6" x14ac:dyDescent="0.25">
      <c r="A404" s="4">
        <v>398</v>
      </c>
      <c r="B404" s="24">
        <f t="shared" si="15"/>
        <v>0.26625518771229684</v>
      </c>
      <c r="C404" s="24">
        <f t="shared" si="15"/>
        <v>-4.8290075354192776</v>
      </c>
      <c r="D404" s="24">
        <f t="shared" si="15"/>
        <v>-17.717724411437128</v>
      </c>
      <c r="E404" s="24">
        <f t="shared" si="15"/>
        <v>-2.8881569506643334</v>
      </c>
      <c r="F404" s="24">
        <f t="shared" si="15"/>
        <v>-0.20731999031573678</v>
      </c>
    </row>
    <row r="405" spans="1:6" x14ac:dyDescent="0.25">
      <c r="A405" s="4">
        <v>399</v>
      </c>
      <c r="B405" s="24">
        <f t="shared" si="15"/>
        <v>0.26531593911375362</v>
      </c>
      <c r="C405" s="24">
        <f t="shared" si="15"/>
        <v>-4.8433941397458264</v>
      </c>
      <c r="D405" s="24">
        <f t="shared" si="15"/>
        <v>-17.76573435721566</v>
      </c>
      <c r="E405" s="24">
        <f t="shared" si="15"/>
        <v>-2.8983138046109325</v>
      </c>
      <c r="F405" s="24">
        <f t="shared" si="15"/>
        <v>-0.2087368785967092</v>
      </c>
    </row>
    <row r="406" spans="1:6" x14ac:dyDescent="0.25">
      <c r="A406" s="4">
        <v>400</v>
      </c>
      <c r="B406" s="24">
        <f t="shared" si="15"/>
        <v>0.26437669051521046</v>
      </c>
      <c r="C406" s="24">
        <f t="shared" si="15"/>
        <v>-4.8577807440723753</v>
      </c>
      <c r="D406" s="24">
        <f t="shared" si="15"/>
        <v>-17.813744302994191</v>
      </c>
      <c r="E406" s="24">
        <f t="shared" si="15"/>
        <v>-2.9084706585575315</v>
      </c>
      <c r="F406" s="24">
        <f t="shared" si="15"/>
        <v>-0.21015376687768161</v>
      </c>
    </row>
    <row r="407" spans="1:6" x14ac:dyDescent="0.25">
      <c r="A407" s="4">
        <v>401</v>
      </c>
      <c r="B407" s="24">
        <f t="shared" si="15"/>
        <v>0.26343744191666729</v>
      </c>
      <c r="C407" s="24">
        <f t="shared" si="15"/>
        <v>-4.8721673483989241</v>
      </c>
      <c r="D407" s="24">
        <f t="shared" si="15"/>
        <v>-17.861754248772719</v>
      </c>
      <c r="E407" s="24">
        <f t="shared" si="15"/>
        <v>-2.9186275125041314</v>
      </c>
      <c r="F407" s="24">
        <f t="shared" si="15"/>
        <v>-0.21157065515865392</v>
      </c>
    </row>
    <row r="408" spans="1:6" x14ac:dyDescent="0.25">
      <c r="A408" s="4">
        <v>402</v>
      </c>
      <c r="B408" s="24">
        <f t="shared" si="15"/>
        <v>0.26249819331812413</v>
      </c>
      <c r="C408" s="24">
        <f t="shared" si="15"/>
        <v>-4.886553952725472</v>
      </c>
      <c r="D408" s="24">
        <f t="shared" si="15"/>
        <v>-17.909764194551251</v>
      </c>
      <c r="E408" s="24">
        <f t="shared" si="15"/>
        <v>-2.9287843664507305</v>
      </c>
      <c r="F408" s="24">
        <f t="shared" si="15"/>
        <v>-0.21298754343962634</v>
      </c>
    </row>
    <row r="409" spans="1:6" x14ac:dyDescent="0.25">
      <c r="A409" s="4">
        <v>403</v>
      </c>
      <c r="B409" s="24">
        <f t="shared" si="15"/>
        <v>0.26155894471958091</v>
      </c>
      <c r="C409" s="24">
        <f t="shared" si="15"/>
        <v>-4.9009405570520208</v>
      </c>
      <c r="D409" s="24">
        <f t="shared" si="15"/>
        <v>-17.957774140329782</v>
      </c>
      <c r="E409" s="24">
        <f t="shared" si="15"/>
        <v>-2.9389412203973295</v>
      </c>
      <c r="F409" s="24">
        <f t="shared" si="15"/>
        <v>-0.21440443172059875</v>
      </c>
    </row>
    <row r="410" spans="1:6" x14ac:dyDescent="0.25">
      <c r="A410" s="4">
        <v>404</v>
      </c>
      <c r="B410" s="24">
        <f t="shared" si="15"/>
        <v>0.26061969612103775</v>
      </c>
      <c r="C410" s="24">
        <f t="shared" si="15"/>
        <v>-4.9153271613785696</v>
      </c>
      <c r="D410" s="24">
        <f t="shared" si="15"/>
        <v>-18.005784086108314</v>
      </c>
      <c r="E410" s="24">
        <f t="shared" si="15"/>
        <v>-2.9490980743439286</v>
      </c>
      <c r="F410" s="24">
        <f t="shared" si="15"/>
        <v>-0.21582132000157117</v>
      </c>
    </row>
    <row r="411" spans="1:6" x14ac:dyDescent="0.25">
      <c r="A411" s="4">
        <v>405</v>
      </c>
      <c r="B411" s="24">
        <f t="shared" si="15"/>
        <v>0.25968044752249458</v>
      </c>
      <c r="C411" s="24">
        <f t="shared" si="15"/>
        <v>-4.9297137657051184</v>
      </c>
      <c r="D411" s="24">
        <f t="shared" si="15"/>
        <v>-18.053794031886845</v>
      </c>
      <c r="E411" s="24">
        <f t="shared" si="15"/>
        <v>-2.9592549282905276</v>
      </c>
      <c r="F411" s="24">
        <f t="shared" si="15"/>
        <v>-0.21723820828254348</v>
      </c>
    </row>
    <row r="412" spans="1:6" x14ac:dyDescent="0.25">
      <c r="A412" s="4">
        <v>406</v>
      </c>
      <c r="B412" s="24">
        <f t="shared" si="15"/>
        <v>0.25874119892395137</v>
      </c>
      <c r="C412" s="24">
        <f t="shared" si="15"/>
        <v>-4.9441003700316672</v>
      </c>
      <c r="D412" s="24">
        <f t="shared" si="15"/>
        <v>-18.101803977665377</v>
      </c>
      <c r="E412" s="24">
        <f t="shared" si="15"/>
        <v>-2.9694117822371275</v>
      </c>
      <c r="F412" s="24">
        <f t="shared" si="15"/>
        <v>-0.21865509656351589</v>
      </c>
    </row>
    <row r="413" spans="1:6" x14ac:dyDescent="0.25">
      <c r="A413" s="4">
        <v>407</v>
      </c>
      <c r="B413" s="24">
        <f t="shared" si="15"/>
        <v>0.2578019503254082</v>
      </c>
      <c r="C413" s="24">
        <f t="shared" si="15"/>
        <v>-4.9584869743582161</v>
      </c>
      <c r="D413" s="24">
        <f t="shared" si="15"/>
        <v>-18.149813923443904</v>
      </c>
      <c r="E413" s="24">
        <f t="shared" si="15"/>
        <v>-2.9795686361837266</v>
      </c>
      <c r="F413" s="24">
        <f t="shared" si="15"/>
        <v>-0.22007198484448831</v>
      </c>
    </row>
    <row r="414" spans="1:6" x14ac:dyDescent="0.25">
      <c r="A414" s="4">
        <v>408</v>
      </c>
      <c r="B414" s="24">
        <f t="shared" si="15"/>
        <v>0.25686270172686504</v>
      </c>
      <c r="C414" s="24">
        <f t="shared" si="15"/>
        <v>-4.972873578684764</v>
      </c>
      <c r="D414" s="24">
        <f t="shared" si="15"/>
        <v>-18.197823869222436</v>
      </c>
      <c r="E414" s="24">
        <f t="shared" si="15"/>
        <v>-2.9897254901303256</v>
      </c>
      <c r="F414" s="24">
        <f t="shared" si="15"/>
        <v>-0.22148887312546073</v>
      </c>
    </row>
    <row r="415" spans="1:6" x14ac:dyDescent="0.25">
      <c r="A415" s="4">
        <v>409</v>
      </c>
      <c r="B415" s="24">
        <f t="shared" si="15"/>
        <v>0.25592345312832188</v>
      </c>
      <c r="C415" s="24">
        <f t="shared" si="15"/>
        <v>-4.9872601830113128</v>
      </c>
      <c r="D415" s="24">
        <f t="shared" si="15"/>
        <v>-18.245833815000967</v>
      </c>
      <c r="E415" s="24">
        <f t="shared" si="15"/>
        <v>-2.9998823440769247</v>
      </c>
      <c r="F415" s="24">
        <f t="shared" si="15"/>
        <v>-0.22290576140643314</v>
      </c>
    </row>
    <row r="416" spans="1:6" x14ac:dyDescent="0.25">
      <c r="A416" s="4">
        <v>410</v>
      </c>
      <c r="B416" s="24">
        <f t="shared" si="15"/>
        <v>0.25498420452977866</v>
      </c>
      <c r="C416" s="24">
        <f t="shared" si="15"/>
        <v>-5.0016467873378616</v>
      </c>
      <c r="D416" s="24">
        <f t="shared" si="15"/>
        <v>-18.293843760779499</v>
      </c>
      <c r="E416" s="24">
        <f t="shared" si="15"/>
        <v>-3.0100391980235246</v>
      </c>
      <c r="F416" s="24">
        <f t="shared" si="15"/>
        <v>-0.22432264968740545</v>
      </c>
    </row>
    <row r="417" spans="1:6" x14ac:dyDescent="0.25">
      <c r="A417" s="4">
        <v>411</v>
      </c>
      <c r="B417" s="24">
        <f t="shared" si="15"/>
        <v>0.25404495593123549</v>
      </c>
      <c r="C417" s="24">
        <f t="shared" si="15"/>
        <v>-5.0160333916644104</v>
      </c>
      <c r="D417" s="24">
        <f t="shared" si="15"/>
        <v>-18.34185370655803</v>
      </c>
      <c r="E417" s="24">
        <f t="shared" si="15"/>
        <v>-3.0201960519701236</v>
      </c>
      <c r="F417" s="24">
        <f t="shared" si="15"/>
        <v>-0.22573953796837787</v>
      </c>
    </row>
    <row r="418" spans="1:6" x14ac:dyDescent="0.25">
      <c r="A418" s="4">
        <v>412</v>
      </c>
      <c r="B418" s="24">
        <f t="shared" si="15"/>
        <v>0.25310570733269233</v>
      </c>
      <c r="C418" s="24">
        <f t="shared" si="15"/>
        <v>-5.0304199959909592</v>
      </c>
      <c r="D418" s="24">
        <f t="shared" si="15"/>
        <v>-18.389863652336558</v>
      </c>
      <c r="E418" s="24">
        <f t="shared" si="15"/>
        <v>-3.0303529059167227</v>
      </c>
      <c r="F418" s="24">
        <f t="shared" si="15"/>
        <v>-0.22715642624935029</v>
      </c>
    </row>
    <row r="419" spans="1:6" x14ac:dyDescent="0.25">
      <c r="A419" s="4">
        <v>413</v>
      </c>
      <c r="B419" s="24">
        <f t="shared" si="15"/>
        <v>0.25216645873414911</v>
      </c>
      <c r="C419" s="24">
        <f t="shared" si="15"/>
        <v>-5.0448066003175072</v>
      </c>
      <c r="D419" s="24">
        <f t="shared" si="15"/>
        <v>-18.43787359811509</v>
      </c>
      <c r="E419" s="24">
        <f t="shared" si="15"/>
        <v>-3.0405097598633217</v>
      </c>
      <c r="F419" s="24">
        <f t="shared" si="15"/>
        <v>-0.2285733145303227</v>
      </c>
    </row>
    <row r="420" spans="1:6" x14ac:dyDescent="0.25">
      <c r="A420" s="4">
        <v>414</v>
      </c>
      <c r="B420" s="24">
        <f t="shared" si="15"/>
        <v>0.25122721013560595</v>
      </c>
      <c r="C420" s="24">
        <f t="shared" si="15"/>
        <v>-5.059193204644056</v>
      </c>
      <c r="D420" s="24">
        <f t="shared" si="15"/>
        <v>-18.485883543893621</v>
      </c>
      <c r="E420" s="24">
        <f t="shared" si="15"/>
        <v>-3.0506666138099208</v>
      </c>
      <c r="F420" s="24">
        <f t="shared" si="15"/>
        <v>-0.22999020281129501</v>
      </c>
    </row>
    <row r="421" spans="1:6" x14ac:dyDescent="0.25">
      <c r="A421" s="4">
        <v>415</v>
      </c>
      <c r="B421" s="24">
        <f t="shared" si="15"/>
        <v>0.25028796153706279</v>
      </c>
      <c r="C421" s="24">
        <f t="shared" si="15"/>
        <v>-5.0735798089706048</v>
      </c>
      <c r="D421" s="24">
        <f t="shared" si="15"/>
        <v>-18.533893489672153</v>
      </c>
      <c r="E421" s="24">
        <f t="shared" si="15"/>
        <v>-3.0608234677565207</v>
      </c>
      <c r="F421" s="24">
        <f t="shared" si="15"/>
        <v>-0.23140709109226743</v>
      </c>
    </row>
    <row r="422" spans="1:6" x14ac:dyDescent="0.25">
      <c r="A422" s="4">
        <v>416</v>
      </c>
      <c r="B422" s="24">
        <f t="shared" si="15"/>
        <v>0.24934871293851962</v>
      </c>
      <c r="C422" s="24">
        <f t="shared" si="15"/>
        <v>-5.0879664132971536</v>
      </c>
      <c r="D422" s="24">
        <f t="shared" si="15"/>
        <v>-18.581903435450684</v>
      </c>
      <c r="E422" s="24">
        <f t="shared" si="15"/>
        <v>-3.0709803217031197</v>
      </c>
      <c r="F422" s="24">
        <f t="shared" si="15"/>
        <v>-0.23282397937323984</v>
      </c>
    </row>
    <row r="423" spans="1:6" x14ac:dyDescent="0.25">
      <c r="A423" s="4">
        <v>417</v>
      </c>
      <c r="B423" s="24">
        <f t="shared" ref="B423:F454" si="16">((1-(B$6*(EXP(-B$4*B$5*$A423))))/B$5)-($A423/(B$5*B$3))</f>
        <v>0.2484094643399764</v>
      </c>
      <c r="C423" s="24">
        <f t="shared" si="16"/>
        <v>-5.1023530176237024</v>
      </c>
      <c r="D423" s="24">
        <f t="shared" si="16"/>
        <v>-18.629913381229215</v>
      </c>
      <c r="E423" s="24">
        <f t="shared" si="16"/>
        <v>-3.0811371756497188</v>
      </c>
      <c r="F423" s="24">
        <f t="shared" si="16"/>
        <v>-0.23424086765421226</v>
      </c>
    </row>
    <row r="424" spans="1:6" x14ac:dyDescent="0.25">
      <c r="A424" s="4">
        <v>418</v>
      </c>
      <c r="B424" s="24">
        <f t="shared" si="16"/>
        <v>0.24747021574143324</v>
      </c>
      <c r="C424" s="24">
        <f t="shared" si="16"/>
        <v>-5.1167396219502512</v>
      </c>
      <c r="D424" s="24">
        <f t="shared" si="16"/>
        <v>-18.677923327007743</v>
      </c>
      <c r="E424" s="24">
        <f t="shared" si="16"/>
        <v>-3.0912940295963178</v>
      </c>
      <c r="F424" s="24">
        <f t="shared" si="16"/>
        <v>-0.23565775593518457</v>
      </c>
    </row>
    <row r="425" spans="1:6" x14ac:dyDescent="0.25">
      <c r="A425" s="4">
        <v>419</v>
      </c>
      <c r="B425" s="24">
        <f t="shared" si="16"/>
        <v>0.24653096714289008</v>
      </c>
      <c r="C425" s="24">
        <f t="shared" si="16"/>
        <v>-5.1311262262767992</v>
      </c>
      <c r="D425" s="24">
        <f t="shared" si="16"/>
        <v>-18.725933272786275</v>
      </c>
      <c r="E425" s="24">
        <f t="shared" si="16"/>
        <v>-3.1014508835429178</v>
      </c>
      <c r="F425" s="24">
        <f t="shared" si="16"/>
        <v>-0.23707464421615698</v>
      </c>
    </row>
    <row r="426" spans="1:6" x14ac:dyDescent="0.25">
      <c r="A426" s="4">
        <v>420</v>
      </c>
      <c r="B426" s="24">
        <f t="shared" si="16"/>
        <v>0.24559171854434692</v>
      </c>
      <c r="C426" s="24">
        <f t="shared" si="16"/>
        <v>-5.145512830603348</v>
      </c>
      <c r="D426" s="24">
        <f t="shared" si="16"/>
        <v>-18.773943218564806</v>
      </c>
      <c r="E426" s="24">
        <f t="shared" si="16"/>
        <v>-3.1116077374895168</v>
      </c>
      <c r="F426" s="24">
        <f t="shared" si="16"/>
        <v>-0.2384915324971294</v>
      </c>
    </row>
    <row r="427" spans="1:6" x14ac:dyDescent="0.25">
      <c r="A427" s="4">
        <v>421</v>
      </c>
      <c r="B427" s="24">
        <f t="shared" si="16"/>
        <v>0.2446524699458037</v>
      </c>
      <c r="C427" s="24">
        <f t="shared" si="16"/>
        <v>-5.1598994349298968</v>
      </c>
      <c r="D427" s="24">
        <f t="shared" si="16"/>
        <v>-18.821953164343338</v>
      </c>
      <c r="E427" s="24">
        <f t="shared" si="16"/>
        <v>-3.1217645914361158</v>
      </c>
      <c r="F427" s="24">
        <f t="shared" si="16"/>
        <v>-0.23990842077810182</v>
      </c>
    </row>
    <row r="428" spans="1:6" x14ac:dyDescent="0.25">
      <c r="A428" s="4">
        <v>422</v>
      </c>
      <c r="B428" s="24">
        <f t="shared" si="16"/>
        <v>0.24371322134726053</v>
      </c>
      <c r="C428" s="24">
        <f t="shared" si="16"/>
        <v>-5.1742860392564456</v>
      </c>
      <c r="D428" s="24">
        <f t="shared" si="16"/>
        <v>-18.869963110121869</v>
      </c>
      <c r="E428" s="24">
        <f t="shared" si="16"/>
        <v>-3.1319214453827149</v>
      </c>
      <c r="F428" s="24">
        <f t="shared" si="16"/>
        <v>-0.24132530905907412</v>
      </c>
    </row>
    <row r="429" spans="1:6" x14ac:dyDescent="0.25">
      <c r="A429" s="4">
        <v>423</v>
      </c>
      <c r="B429" s="24">
        <f t="shared" si="16"/>
        <v>0.24277397274871737</v>
      </c>
      <c r="C429" s="24">
        <f t="shared" si="16"/>
        <v>-5.1886726435829944</v>
      </c>
      <c r="D429" s="24">
        <f t="shared" si="16"/>
        <v>-18.917973055900401</v>
      </c>
      <c r="E429" s="24">
        <f t="shared" si="16"/>
        <v>-3.1420782993293139</v>
      </c>
      <c r="F429" s="24">
        <f t="shared" si="16"/>
        <v>-0.24274219734004654</v>
      </c>
    </row>
    <row r="430" spans="1:6" x14ac:dyDescent="0.25">
      <c r="A430" s="4">
        <v>424</v>
      </c>
      <c r="B430" s="24">
        <f t="shared" si="16"/>
        <v>0.24183472415017415</v>
      </c>
      <c r="C430" s="24">
        <f t="shared" si="16"/>
        <v>-5.2030592479095423</v>
      </c>
      <c r="D430" s="24">
        <f t="shared" si="16"/>
        <v>-18.965983001678929</v>
      </c>
      <c r="E430" s="24">
        <f t="shared" si="16"/>
        <v>-3.1522351532759139</v>
      </c>
      <c r="F430" s="24">
        <f t="shared" si="16"/>
        <v>-0.24415908562101896</v>
      </c>
    </row>
    <row r="431" spans="1:6" x14ac:dyDescent="0.25">
      <c r="A431" s="4">
        <v>425</v>
      </c>
      <c r="B431" s="24">
        <f t="shared" si="16"/>
        <v>0.24089547555163099</v>
      </c>
      <c r="C431" s="24">
        <f t="shared" si="16"/>
        <v>-5.2174458522360911</v>
      </c>
      <c r="D431" s="24">
        <f t="shared" si="16"/>
        <v>-19.01399294745746</v>
      </c>
      <c r="E431" s="24">
        <f t="shared" si="16"/>
        <v>-3.1623920072225129</v>
      </c>
      <c r="F431" s="24">
        <f t="shared" si="16"/>
        <v>-0.24557597390199137</v>
      </c>
    </row>
    <row r="432" spans="1:6" x14ac:dyDescent="0.25">
      <c r="A432" s="4">
        <v>426</v>
      </c>
      <c r="B432" s="24">
        <f t="shared" si="16"/>
        <v>0.23995622695308783</v>
      </c>
      <c r="C432" s="24">
        <f t="shared" si="16"/>
        <v>-5.23183245656264</v>
      </c>
      <c r="D432" s="24">
        <f t="shared" si="16"/>
        <v>-19.062002893235992</v>
      </c>
      <c r="E432" s="24">
        <f t="shared" si="16"/>
        <v>-3.1725488611691119</v>
      </c>
      <c r="F432" s="24">
        <f t="shared" si="16"/>
        <v>-0.24699286218296368</v>
      </c>
    </row>
    <row r="433" spans="1:6" x14ac:dyDescent="0.25">
      <c r="A433" s="4">
        <v>427</v>
      </c>
      <c r="B433" s="24">
        <f t="shared" si="16"/>
        <v>0.23901697835454466</v>
      </c>
      <c r="C433" s="24">
        <f t="shared" si="16"/>
        <v>-5.2462190608891888</v>
      </c>
      <c r="D433" s="24">
        <f t="shared" si="16"/>
        <v>-19.110012839014523</v>
      </c>
      <c r="E433" s="24">
        <f t="shared" si="16"/>
        <v>-3.182705715115711</v>
      </c>
      <c r="F433" s="24">
        <f t="shared" si="16"/>
        <v>-0.2484097504639361</v>
      </c>
    </row>
    <row r="434" spans="1:6" x14ac:dyDescent="0.25">
      <c r="A434" s="4">
        <v>428</v>
      </c>
      <c r="B434" s="24">
        <f t="shared" si="16"/>
        <v>0.23807772975600144</v>
      </c>
      <c r="C434" s="24">
        <f t="shared" si="16"/>
        <v>-5.2606056652157376</v>
      </c>
      <c r="D434" s="24">
        <f t="shared" si="16"/>
        <v>-19.158022784793054</v>
      </c>
      <c r="E434" s="24">
        <f t="shared" si="16"/>
        <v>-3.1928625690623109</v>
      </c>
      <c r="F434" s="24">
        <f t="shared" si="16"/>
        <v>-0.24982663874490851</v>
      </c>
    </row>
    <row r="435" spans="1:6" x14ac:dyDescent="0.25">
      <c r="A435" s="4">
        <v>429</v>
      </c>
      <c r="B435" s="24">
        <f t="shared" si="16"/>
        <v>0.23713848115745828</v>
      </c>
      <c r="C435" s="24">
        <f t="shared" si="16"/>
        <v>-5.2749922695422864</v>
      </c>
      <c r="D435" s="24">
        <f t="shared" si="16"/>
        <v>-19.206032730571586</v>
      </c>
      <c r="E435" s="24">
        <f t="shared" si="16"/>
        <v>-3.20301942300891</v>
      </c>
      <c r="F435" s="24">
        <f t="shared" si="16"/>
        <v>-0.25124352702588093</v>
      </c>
    </row>
    <row r="436" spans="1:6" x14ac:dyDescent="0.25">
      <c r="A436" s="4">
        <v>430</v>
      </c>
      <c r="B436" s="24">
        <f t="shared" si="16"/>
        <v>0.23619923255891512</v>
      </c>
      <c r="C436" s="24">
        <f t="shared" si="16"/>
        <v>-5.2893788738688343</v>
      </c>
      <c r="D436" s="24">
        <f t="shared" si="16"/>
        <v>-19.254042676350114</v>
      </c>
      <c r="E436" s="24">
        <f t="shared" si="16"/>
        <v>-3.213176276955509</v>
      </c>
      <c r="F436" s="24">
        <f t="shared" si="16"/>
        <v>-0.25266041530685324</v>
      </c>
    </row>
    <row r="437" spans="1:6" x14ac:dyDescent="0.25">
      <c r="A437" s="4">
        <v>431</v>
      </c>
      <c r="B437" s="24">
        <f t="shared" si="16"/>
        <v>0.2352599839603719</v>
      </c>
      <c r="C437" s="24">
        <f t="shared" si="16"/>
        <v>-5.3037654781953831</v>
      </c>
      <c r="D437" s="24">
        <f t="shared" si="16"/>
        <v>-19.302052622128645</v>
      </c>
      <c r="E437" s="24">
        <f t="shared" si="16"/>
        <v>-3.223333130902108</v>
      </c>
      <c r="F437" s="24">
        <f t="shared" si="16"/>
        <v>-0.25407730358782565</v>
      </c>
    </row>
    <row r="438" spans="1:6" x14ac:dyDescent="0.25">
      <c r="A438" s="4">
        <v>432</v>
      </c>
      <c r="B438" s="24">
        <f t="shared" si="16"/>
        <v>0.23432073536182874</v>
      </c>
      <c r="C438" s="24">
        <f t="shared" si="16"/>
        <v>-5.3181520825219319</v>
      </c>
      <c r="D438" s="24">
        <f t="shared" si="16"/>
        <v>-19.350062567907177</v>
      </c>
      <c r="E438" s="24">
        <f t="shared" si="16"/>
        <v>-3.2334899848487071</v>
      </c>
      <c r="F438" s="24">
        <f t="shared" si="16"/>
        <v>-0.25549419186879807</v>
      </c>
    </row>
    <row r="439" spans="1:6" x14ac:dyDescent="0.25">
      <c r="A439" s="4">
        <v>433</v>
      </c>
      <c r="B439" s="24">
        <f t="shared" si="16"/>
        <v>0.23338148676328557</v>
      </c>
      <c r="C439" s="24">
        <f t="shared" si="16"/>
        <v>-5.3325386868484808</v>
      </c>
      <c r="D439" s="24">
        <f t="shared" si="16"/>
        <v>-19.398072513685708</v>
      </c>
      <c r="E439" s="24">
        <f t="shared" si="16"/>
        <v>-3.243646838795307</v>
      </c>
      <c r="F439" s="24">
        <f t="shared" si="16"/>
        <v>-0.25691108014977049</v>
      </c>
    </row>
    <row r="440" spans="1:6" x14ac:dyDescent="0.25">
      <c r="A440" s="4">
        <v>434</v>
      </c>
      <c r="B440" s="24">
        <f t="shared" si="16"/>
        <v>0.23244223816474241</v>
      </c>
      <c r="C440" s="24">
        <f t="shared" si="16"/>
        <v>-5.3469252911750296</v>
      </c>
      <c r="D440" s="24">
        <f t="shared" si="16"/>
        <v>-19.44608245946424</v>
      </c>
      <c r="E440" s="24">
        <f t="shared" si="16"/>
        <v>-3.2538036927419061</v>
      </c>
      <c r="F440" s="24">
        <f t="shared" si="16"/>
        <v>-0.25832796843074279</v>
      </c>
    </row>
    <row r="441" spans="1:6" x14ac:dyDescent="0.25">
      <c r="A441" s="4">
        <v>435</v>
      </c>
      <c r="B441" s="24">
        <f t="shared" si="16"/>
        <v>0.23150298956619919</v>
      </c>
      <c r="C441" s="24">
        <f t="shared" si="16"/>
        <v>-5.3613118955015775</v>
      </c>
      <c r="D441" s="24">
        <f t="shared" si="16"/>
        <v>-19.494092405242768</v>
      </c>
      <c r="E441" s="24">
        <f t="shared" si="16"/>
        <v>-3.2639605466885051</v>
      </c>
      <c r="F441" s="24">
        <f t="shared" si="16"/>
        <v>-0.25974485671171521</v>
      </c>
    </row>
    <row r="442" spans="1:6" x14ac:dyDescent="0.25">
      <c r="A442" s="4">
        <v>436</v>
      </c>
      <c r="B442" s="24">
        <f t="shared" si="16"/>
        <v>0.23056374096765603</v>
      </c>
      <c r="C442" s="24">
        <f t="shared" si="16"/>
        <v>-5.3756984998281263</v>
      </c>
      <c r="D442" s="24">
        <f t="shared" si="16"/>
        <v>-19.542102351021299</v>
      </c>
      <c r="E442" s="24">
        <f t="shared" si="16"/>
        <v>-3.2741174006351041</v>
      </c>
      <c r="F442" s="24">
        <f t="shared" si="16"/>
        <v>-0.26116174499268763</v>
      </c>
    </row>
    <row r="443" spans="1:6" x14ac:dyDescent="0.25">
      <c r="A443" s="4">
        <v>437</v>
      </c>
      <c r="B443" s="24">
        <f t="shared" si="16"/>
        <v>0.22962449236911286</v>
      </c>
      <c r="C443" s="24">
        <f t="shared" si="16"/>
        <v>-5.3900851041546751</v>
      </c>
      <c r="D443" s="24">
        <f t="shared" si="16"/>
        <v>-19.59011229679983</v>
      </c>
      <c r="E443" s="24">
        <f t="shared" si="16"/>
        <v>-3.2842742545817041</v>
      </c>
      <c r="F443" s="24">
        <f t="shared" si="16"/>
        <v>-0.26257863327366004</v>
      </c>
    </row>
    <row r="444" spans="1:6" x14ac:dyDescent="0.25">
      <c r="A444" s="4">
        <v>438</v>
      </c>
      <c r="B444" s="24">
        <f t="shared" si="16"/>
        <v>0.2286852437705697</v>
      </c>
      <c r="C444" s="24">
        <f t="shared" si="16"/>
        <v>-5.4044717084812239</v>
      </c>
      <c r="D444" s="24">
        <f t="shared" si="16"/>
        <v>-19.638122242578362</v>
      </c>
      <c r="E444" s="24">
        <f t="shared" si="16"/>
        <v>-3.2944311085283031</v>
      </c>
      <c r="F444" s="24">
        <f t="shared" si="16"/>
        <v>-0.26399552155463235</v>
      </c>
    </row>
    <row r="445" spans="1:6" x14ac:dyDescent="0.25">
      <c r="A445" s="4">
        <v>439</v>
      </c>
      <c r="B445" s="24">
        <f t="shared" si="16"/>
        <v>0.22774599517202648</v>
      </c>
      <c r="C445" s="24">
        <f t="shared" si="16"/>
        <v>-5.4188583128077727</v>
      </c>
      <c r="D445" s="24">
        <f t="shared" si="16"/>
        <v>-19.686132188356893</v>
      </c>
      <c r="E445" s="24">
        <f t="shared" si="16"/>
        <v>-3.3045879624749022</v>
      </c>
      <c r="F445" s="24">
        <f t="shared" si="16"/>
        <v>-0.26541240983560477</v>
      </c>
    </row>
    <row r="446" spans="1:6" x14ac:dyDescent="0.25">
      <c r="A446" s="4">
        <v>440</v>
      </c>
      <c r="B446" s="24">
        <f t="shared" si="16"/>
        <v>0.22680674657348332</v>
      </c>
      <c r="C446" s="24">
        <f t="shared" si="16"/>
        <v>-5.4332449171343216</v>
      </c>
      <c r="D446" s="24">
        <f t="shared" si="16"/>
        <v>-19.734142134135425</v>
      </c>
      <c r="E446" s="24">
        <f t="shared" si="16"/>
        <v>-3.3147448164215012</v>
      </c>
      <c r="F446" s="24">
        <f t="shared" si="16"/>
        <v>-0.26682929811657718</v>
      </c>
    </row>
    <row r="447" spans="1:6" x14ac:dyDescent="0.25">
      <c r="A447" s="4">
        <v>441</v>
      </c>
      <c r="B447" s="24">
        <f t="shared" si="16"/>
        <v>0.22586749797494016</v>
      </c>
      <c r="C447" s="24">
        <f t="shared" si="16"/>
        <v>-5.4476315214608695</v>
      </c>
      <c r="D447" s="24">
        <f t="shared" si="16"/>
        <v>-19.782152079913953</v>
      </c>
      <c r="E447" s="24">
        <f t="shared" si="16"/>
        <v>-3.3249016703681002</v>
      </c>
      <c r="F447" s="24">
        <f t="shared" si="16"/>
        <v>-0.2682461863975496</v>
      </c>
    </row>
    <row r="448" spans="1:6" x14ac:dyDescent="0.25">
      <c r="A448" s="4">
        <v>442</v>
      </c>
      <c r="B448" s="24">
        <f t="shared" si="16"/>
        <v>0.22492824937639694</v>
      </c>
      <c r="C448" s="24">
        <f t="shared" si="16"/>
        <v>-5.4620181257874183</v>
      </c>
      <c r="D448" s="24">
        <f t="shared" si="16"/>
        <v>-19.830162025692484</v>
      </c>
      <c r="E448" s="24">
        <f t="shared" si="16"/>
        <v>-3.3350585243147002</v>
      </c>
      <c r="F448" s="24">
        <f t="shared" si="16"/>
        <v>-0.26966307467852191</v>
      </c>
    </row>
    <row r="449" spans="1:6" x14ac:dyDescent="0.25">
      <c r="A449" s="4">
        <v>443</v>
      </c>
      <c r="B449" s="24">
        <f t="shared" si="16"/>
        <v>0.22398900077785378</v>
      </c>
      <c r="C449" s="24">
        <f t="shared" si="16"/>
        <v>-5.4764047301139671</v>
      </c>
      <c r="D449" s="24">
        <f t="shared" si="16"/>
        <v>-19.878171971471016</v>
      </c>
      <c r="E449" s="24">
        <f t="shared" si="16"/>
        <v>-3.3452153782612992</v>
      </c>
      <c r="F449" s="24">
        <f t="shared" si="16"/>
        <v>-0.27107996295949432</v>
      </c>
    </row>
    <row r="450" spans="1:6" x14ac:dyDescent="0.25">
      <c r="A450" s="4">
        <v>444</v>
      </c>
      <c r="B450" s="24">
        <f t="shared" si="16"/>
        <v>0.22304975217931061</v>
      </c>
      <c r="C450" s="24">
        <f t="shared" si="16"/>
        <v>-5.4907913344405159</v>
      </c>
      <c r="D450" s="24">
        <f t="shared" si="16"/>
        <v>-19.926181917249547</v>
      </c>
      <c r="E450" s="24">
        <f t="shared" si="16"/>
        <v>-3.3553722322078983</v>
      </c>
      <c r="F450" s="24">
        <f t="shared" si="16"/>
        <v>-0.27249685124046674</v>
      </c>
    </row>
    <row r="451" spans="1:6" x14ac:dyDescent="0.25">
      <c r="A451" s="4">
        <v>445</v>
      </c>
      <c r="B451" s="24">
        <f t="shared" si="16"/>
        <v>0.22211050358076745</v>
      </c>
      <c r="C451" s="24">
        <f t="shared" si="16"/>
        <v>-5.5051779387670647</v>
      </c>
      <c r="D451" s="24">
        <f t="shared" si="16"/>
        <v>-19.974191863028079</v>
      </c>
      <c r="E451" s="24">
        <f t="shared" si="16"/>
        <v>-3.3655290861544973</v>
      </c>
      <c r="F451" s="24">
        <f t="shared" si="16"/>
        <v>-0.27391373952143916</v>
      </c>
    </row>
    <row r="452" spans="1:6" x14ac:dyDescent="0.25">
      <c r="A452" s="4">
        <v>446</v>
      </c>
      <c r="B452" s="24">
        <f t="shared" si="16"/>
        <v>0.22117125498222423</v>
      </c>
      <c r="C452" s="24">
        <f t="shared" si="16"/>
        <v>-5.5195645430936127</v>
      </c>
      <c r="D452" s="24">
        <f t="shared" si="16"/>
        <v>-20.02220180880661</v>
      </c>
      <c r="E452" s="24">
        <f t="shared" si="16"/>
        <v>-3.3756859401010972</v>
      </c>
      <c r="F452" s="24">
        <f t="shared" si="16"/>
        <v>-0.27533062780241158</v>
      </c>
    </row>
    <row r="453" spans="1:6" x14ac:dyDescent="0.25">
      <c r="A453" s="4">
        <v>447</v>
      </c>
      <c r="B453" s="24">
        <f t="shared" si="16"/>
        <v>0.22023200638368107</v>
      </c>
      <c r="C453" s="24">
        <f t="shared" si="16"/>
        <v>-5.5339511474201615</v>
      </c>
      <c r="D453" s="24">
        <f t="shared" si="16"/>
        <v>-20.070211754585138</v>
      </c>
      <c r="E453" s="24">
        <f t="shared" si="16"/>
        <v>-3.3858427940476963</v>
      </c>
      <c r="F453" s="24">
        <f t="shared" si="16"/>
        <v>-0.27674751608338388</v>
      </c>
    </row>
    <row r="454" spans="1:6" x14ac:dyDescent="0.25">
      <c r="A454" s="4">
        <v>448</v>
      </c>
      <c r="B454" s="24">
        <f t="shared" si="16"/>
        <v>0.2192927577851379</v>
      </c>
      <c r="C454" s="24">
        <f t="shared" si="16"/>
        <v>-5.5483377517467103</v>
      </c>
      <c r="D454" s="24">
        <f t="shared" si="16"/>
        <v>-20.118221700363669</v>
      </c>
      <c r="E454" s="24">
        <f t="shared" si="16"/>
        <v>-3.3959996479942953</v>
      </c>
      <c r="F454" s="24">
        <f t="shared" si="16"/>
        <v>-0.2781644043643563</v>
      </c>
    </row>
    <row r="455" spans="1:6" x14ac:dyDescent="0.25">
      <c r="A455" s="4">
        <v>449</v>
      </c>
      <c r="B455" s="24">
        <f t="shared" ref="B455:F486" si="17">((1-(B$6*(EXP(-B$4*B$5*$A455))))/B$5)-($A455/(B$5*B$3))</f>
        <v>0.21835350918659474</v>
      </c>
      <c r="C455" s="24">
        <f t="shared" si="17"/>
        <v>-5.5627243560732591</v>
      </c>
      <c r="D455" s="24">
        <f t="shared" si="17"/>
        <v>-20.166231646142201</v>
      </c>
      <c r="E455" s="24">
        <f t="shared" si="17"/>
        <v>-3.4061565019408944</v>
      </c>
      <c r="F455" s="24">
        <f t="shared" si="17"/>
        <v>-0.27958129264532872</v>
      </c>
    </row>
    <row r="456" spans="1:6" x14ac:dyDescent="0.25">
      <c r="A456" s="4">
        <v>450</v>
      </c>
      <c r="B456" s="24">
        <f t="shared" si="17"/>
        <v>0.21741426058805152</v>
      </c>
      <c r="C456" s="24">
        <f t="shared" si="17"/>
        <v>-5.5771109603998079</v>
      </c>
      <c r="D456" s="24">
        <f t="shared" si="17"/>
        <v>-20.214241591920732</v>
      </c>
      <c r="E456" s="24">
        <f t="shared" si="17"/>
        <v>-3.4163133558874934</v>
      </c>
      <c r="F456" s="24">
        <f t="shared" si="17"/>
        <v>-0.28099818092630113</v>
      </c>
    </row>
    <row r="457" spans="1:6" x14ac:dyDescent="0.25">
      <c r="A457" s="4">
        <v>451</v>
      </c>
      <c r="B457" s="24">
        <f t="shared" si="17"/>
        <v>0.21647501198950836</v>
      </c>
      <c r="C457" s="24">
        <f t="shared" si="17"/>
        <v>-5.5914975647263567</v>
      </c>
      <c r="D457" s="24">
        <f t="shared" si="17"/>
        <v>-20.262251537699264</v>
      </c>
      <c r="E457" s="24">
        <f t="shared" si="17"/>
        <v>-3.4264702098340933</v>
      </c>
      <c r="F457" s="24">
        <f t="shared" si="17"/>
        <v>-0.28241506920727344</v>
      </c>
    </row>
    <row r="458" spans="1:6" x14ac:dyDescent="0.25">
      <c r="A458" s="4">
        <v>452</v>
      </c>
      <c r="B458" s="24">
        <f t="shared" si="17"/>
        <v>0.2155357633909652</v>
      </c>
      <c r="C458" s="24">
        <f t="shared" si="17"/>
        <v>-5.6058841690529047</v>
      </c>
      <c r="D458" s="24">
        <f t="shared" si="17"/>
        <v>-20.310261483477795</v>
      </c>
      <c r="E458" s="24">
        <f t="shared" si="17"/>
        <v>-3.4366270637806924</v>
      </c>
      <c r="F458" s="24">
        <f t="shared" si="17"/>
        <v>-0.28383195748824586</v>
      </c>
    </row>
    <row r="459" spans="1:6" x14ac:dyDescent="0.25">
      <c r="A459" s="4">
        <v>453</v>
      </c>
      <c r="B459" s="24">
        <f t="shared" si="17"/>
        <v>0.21459651479242198</v>
      </c>
      <c r="C459" s="24">
        <f t="shared" si="17"/>
        <v>-5.6202707733794535</v>
      </c>
      <c r="D459" s="24">
        <f t="shared" si="17"/>
        <v>-20.358271429256323</v>
      </c>
      <c r="E459" s="24">
        <f t="shared" si="17"/>
        <v>-3.4467839177272914</v>
      </c>
      <c r="F459" s="24">
        <f t="shared" si="17"/>
        <v>-0.28524884576921827</v>
      </c>
    </row>
    <row r="460" spans="1:6" x14ac:dyDescent="0.25">
      <c r="A460" s="4">
        <v>454</v>
      </c>
      <c r="B460" s="24">
        <f t="shared" si="17"/>
        <v>0.21365726619387881</v>
      </c>
      <c r="C460" s="24">
        <f t="shared" si="17"/>
        <v>-5.6346573777060023</v>
      </c>
      <c r="D460" s="24">
        <f t="shared" si="17"/>
        <v>-20.406281375034855</v>
      </c>
      <c r="E460" s="24">
        <f t="shared" si="17"/>
        <v>-3.4569407716738905</v>
      </c>
      <c r="F460" s="24">
        <f t="shared" si="17"/>
        <v>-0.28666573405019069</v>
      </c>
    </row>
    <row r="461" spans="1:6" x14ac:dyDescent="0.25">
      <c r="A461" s="4">
        <v>455</v>
      </c>
      <c r="B461" s="24">
        <f t="shared" si="17"/>
        <v>0.21271801759533565</v>
      </c>
      <c r="C461" s="24">
        <f t="shared" si="17"/>
        <v>-5.6490439820325511</v>
      </c>
      <c r="D461" s="24">
        <f t="shared" si="17"/>
        <v>-20.454291320813386</v>
      </c>
      <c r="E461" s="24">
        <f t="shared" si="17"/>
        <v>-3.4670976256204904</v>
      </c>
      <c r="F461" s="24">
        <f t="shared" si="17"/>
        <v>-0.288082622331163</v>
      </c>
    </row>
    <row r="462" spans="1:6" x14ac:dyDescent="0.25">
      <c r="A462" s="4">
        <v>456</v>
      </c>
      <c r="B462" s="24">
        <f t="shared" si="17"/>
        <v>0.21177876899679249</v>
      </c>
      <c r="C462" s="24">
        <f t="shared" si="17"/>
        <v>-5.6634305863590999</v>
      </c>
      <c r="D462" s="24">
        <f t="shared" si="17"/>
        <v>-20.502301266591918</v>
      </c>
      <c r="E462" s="24">
        <f t="shared" si="17"/>
        <v>-3.4772544795670894</v>
      </c>
      <c r="F462" s="24">
        <f t="shared" si="17"/>
        <v>-0.28949951061213541</v>
      </c>
    </row>
    <row r="463" spans="1:6" x14ac:dyDescent="0.25">
      <c r="A463" s="4">
        <v>457</v>
      </c>
      <c r="B463" s="24">
        <f t="shared" si="17"/>
        <v>0.21083952039824927</v>
      </c>
      <c r="C463" s="24">
        <f t="shared" si="17"/>
        <v>-5.6778171906856478</v>
      </c>
      <c r="D463" s="24">
        <f t="shared" si="17"/>
        <v>-20.550311212370449</v>
      </c>
      <c r="E463" s="24">
        <f t="shared" si="17"/>
        <v>-3.4874113335136885</v>
      </c>
      <c r="F463" s="24">
        <f t="shared" si="17"/>
        <v>-0.29091639889310783</v>
      </c>
    </row>
    <row r="464" spans="1:6" x14ac:dyDescent="0.25">
      <c r="A464" s="4">
        <v>458</v>
      </c>
      <c r="B464" s="24">
        <f t="shared" si="17"/>
        <v>0.20990027179970611</v>
      </c>
      <c r="C464" s="24">
        <f t="shared" si="17"/>
        <v>-5.6922037950121966</v>
      </c>
      <c r="D464" s="24">
        <f t="shared" si="17"/>
        <v>-20.598321158148977</v>
      </c>
      <c r="E464" s="24">
        <f t="shared" si="17"/>
        <v>-3.4975681874602875</v>
      </c>
      <c r="F464" s="24">
        <f t="shared" si="17"/>
        <v>-0.29233328717408025</v>
      </c>
    </row>
    <row r="465" spans="1:6" x14ac:dyDescent="0.25">
      <c r="A465" s="4">
        <v>459</v>
      </c>
      <c r="B465" s="24">
        <f t="shared" si="17"/>
        <v>0.20896102320116294</v>
      </c>
      <c r="C465" s="24">
        <f t="shared" si="17"/>
        <v>-5.7065903993387455</v>
      </c>
      <c r="D465" s="24">
        <f t="shared" si="17"/>
        <v>-20.646331103927508</v>
      </c>
      <c r="E465" s="24">
        <f t="shared" si="17"/>
        <v>-3.5077250414068866</v>
      </c>
      <c r="F465" s="24">
        <f t="shared" si="17"/>
        <v>-0.29375017545505255</v>
      </c>
    </row>
    <row r="466" spans="1:6" x14ac:dyDescent="0.25">
      <c r="A466" s="4">
        <v>460</v>
      </c>
      <c r="B466" s="24">
        <f t="shared" si="17"/>
        <v>0.20802177460261972</v>
      </c>
      <c r="C466" s="24">
        <f t="shared" si="17"/>
        <v>-5.7209770036652943</v>
      </c>
      <c r="D466" s="24">
        <f t="shared" si="17"/>
        <v>-20.69434104970604</v>
      </c>
      <c r="E466" s="24">
        <f t="shared" si="17"/>
        <v>-3.5178818953534865</v>
      </c>
      <c r="F466" s="24">
        <f t="shared" si="17"/>
        <v>-0.29516706373602497</v>
      </c>
    </row>
    <row r="467" spans="1:6" x14ac:dyDescent="0.25">
      <c r="A467" s="4">
        <v>461</v>
      </c>
      <c r="B467" s="24">
        <f t="shared" si="17"/>
        <v>0.20708252600407656</v>
      </c>
      <c r="C467" s="24">
        <f t="shared" si="17"/>
        <v>-5.7353636079918431</v>
      </c>
      <c r="D467" s="24">
        <f t="shared" si="17"/>
        <v>-20.742350995484571</v>
      </c>
      <c r="E467" s="24">
        <f t="shared" si="17"/>
        <v>-3.5280387493000855</v>
      </c>
      <c r="F467" s="24">
        <f t="shared" si="17"/>
        <v>-0.29658395201699739</v>
      </c>
    </row>
    <row r="468" spans="1:6" x14ac:dyDescent="0.25">
      <c r="A468" s="4">
        <v>462</v>
      </c>
      <c r="B468" s="24">
        <f t="shared" si="17"/>
        <v>0.2061432774055334</v>
      </c>
      <c r="C468" s="24">
        <f t="shared" si="17"/>
        <v>-5.749750212318391</v>
      </c>
      <c r="D468" s="24">
        <f t="shared" si="17"/>
        <v>-20.790360941263103</v>
      </c>
      <c r="E468" s="24">
        <f t="shared" si="17"/>
        <v>-3.5381956032466846</v>
      </c>
      <c r="F468" s="24">
        <f t="shared" si="17"/>
        <v>-0.2980008402979698</v>
      </c>
    </row>
    <row r="469" spans="1:6" x14ac:dyDescent="0.25">
      <c r="A469" s="4">
        <v>463</v>
      </c>
      <c r="B469" s="24">
        <f t="shared" si="17"/>
        <v>0.20520402880699024</v>
      </c>
      <c r="C469" s="24">
        <f t="shared" si="17"/>
        <v>-5.7641368166449398</v>
      </c>
      <c r="D469" s="24">
        <f t="shared" si="17"/>
        <v>-20.838370887041634</v>
      </c>
      <c r="E469" s="24">
        <f t="shared" si="17"/>
        <v>-3.5483524571932836</v>
      </c>
      <c r="F469" s="24">
        <f t="shared" si="17"/>
        <v>-0.29941772857894211</v>
      </c>
    </row>
    <row r="470" spans="1:6" x14ac:dyDescent="0.25">
      <c r="A470" s="4">
        <v>464</v>
      </c>
      <c r="B470" s="24">
        <f t="shared" si="17"/>
        <v>0.20426478020844702</v>
      </c>
      <c r="C470" s="24">
        <f t="shared" si="17"/>
        <v>-5.7785234209714886</v>
      </c>
      <c r="D470" s="24">
        <f t="shared" si="17"/>
        <v>-20.886380832820162</v>
      </c>
      <c r="E470" s="24">
        <f t="shared" si="17"/>
        <v>-3.5585093111398836</v>
      </c>
      <c r="F470" s="24">
        <f t="shared" si="17"/>
        <v>-0.30083461685991453</v>
      </c>
    </row>
    <row r="471" spans="1:6" x14ac:dyDescent="0.25">
      <c r="A471" s="4">
        <v>465</v>
      </c>
      <c r="B471" s="24">
        <f t="shared" si="17"/>
        <v>0.20332553160990385</v>
      </c>
      <c r="C471" s="24">
        <f t="shared" si="17"/>
        <v>-5.7929100252980374</v>
      </c>
      <c r="D471" s="24">
        <f t="shared" si="17"/>
        <v>-20.934390778598694</v>
      </c>
      <c r="E471" s="24">
        <f t="shared" si="17"/>
        <v>-3.5686661650864826</v>
      </c>
      <c r="F471" s="24">
        <f t="shared" si="17"/>
        <v>-0.30225150514088694</v>
      </c>
    </row>
    <row r="472" spans="1:6" x14ac:dyDescent="0.25">
      <c r="A472" s="4">
        <v>466</v>
      </c>
      <c r="B472" s="24">
        <f t="shared" si="17"/>
        <v>0.20238628301136069</v>
      </c>
      <c r="C472" s="24">
        <f t="shared" si="17"/>
        <v>-5.8072966296245863</v>
      </c>
      <c r="D472" s="24">
        <f t="shared" si="17"/>
        <v>-20.982400724377225</v>
      </c>
      <c r="E472" s="24">
        <f t="shared" si="17"/>
        <v>-3.5788230190330816</v>
      </c>
      <c r="F472" s="24">
        <f t="shared" si="17"/>
        <v>-0.30366839342185936</v>
      </c>
    </row>
    <row r="473" spans="1:6" x14ac:dyDescent="0.25">
      <c r="A473" s="4">
        <v>467</v>
      </c>
      <c r="B473" s="24">
        <f t="shared" si="17"/>
        <v>0.20144703441281753</v>
      </c>
      <c r="C473" s="24">
        <f t="shared" si="17"/>
        <v>-5.8216832339511351</v>
      </c>
      <c r="D473" s="24">
        <f t="shared" si="17"/>
        <v>-21.030410670155756</v>
      </c>
      <c r="E473" s="24">
        <f t="shared" si="17"/>
        <v>-3.5889798729796807</v>
      </c>
      <c r="F473" s="24">
        <f t="shared" si="17"/>
        <v>-0.30508528170283167</v>
      </c>
    </row>
    <row r="474" spans="1:6" x14ac:dyDescent="0.25">
      <c r="A474" s="4">
        <v>468</v>
      </c>
      <c r="B474" s="24">
        <f t="shared" si="17"/>
        <v>0.20050778581427431</v>
      </c>
      <c r="C474" s="24">
        <f t="shared" si="17"/>
        <v>-5.836069838277683</v>
      </c>
      <c r="D474" s="24">
        <f t="shared" si="17"/>
        <v>-21.078420615934288</v>
      </c>
      <c r="E474" s="24">
        <f t="shared" si="17"/>
        <v>-3.5991367269262806</v>
      </c>
      <c r="F474" s="24">
        <f t="shared" si="17"/>
        <v>-0.30650216998380408</v>
      </c>
    </row>
    <row r="475" spans="1:6" x14ac:dyDescent="0.25">
      <c r="A475" s="4">
        <v>469</v>
      </c>
      <c r="B475" s="24">
        <f t="shared" si="17"/>
        <v>0.19956853721573115</v>
      </c>
      <c r="C475" s="24">
        <f t="shared" si="17"/>
        <v>-5.8504564426042318</v>
      </c>
      <c r="D475" s="24">
        <f t="shared" si="17"/>
        <v>-21.126430561712819</v>
      </c>
      <c r="E475" s="24">
        <f t="shared" si="17"/>
        <v>-3.6092935808728797</v>
      </c>
      <c r="F475" s="24">
        <f t="shared" si="17"/>
        <v>-0.3079190582647765</v>
      </c>
    </row>
    <row r="476" spans="1:6" x14ac:dyDescent="0.25">
      <c r="A476" s="4">
        <v>470</v>
      </c>
      <c r="B476" s="24">
        <f t="shared" si="17"/>
        <v>0.19862928861718798</v>
      </c>
      <c r="C476" s="24">
        <f t="shared" si="17"/>
        <v>-5.8648430469307806</v>
      </c>
      <c r="D476" s="24">
        <f t="shared" si="17"/>
        <v>-21.174440507491347</v>
      </c>
      <c r="E476" s="24">
        <f t="shared" si="17"/>
        <v>-3.6194504348194787</v>
      </c>
      <c r="F476" s="24">
        <f t="shared" si="17"/>
        <v>-0.30933594654574892</v>
      </c>
    </row>
    <row r="477" spans="1:6" x14ac:dyDescent="0.25">
      <c r="A477" s="4">
        <v>471</v>
      </c>
      <c r="B477" s="24">
        <f t="shared" si="17"/>
        <v>0.19769004001864476</v>
      </c>
      <c r="C477" s="24">
        <f t="shared" si="17"/>
        <v>-5.8792296512573294</v>
      </c>
      <c r="D477" s="24">
        <f t="shared" si="17"/>
        <v>-21.222450453269879</v>
      </c>
      <c r="E477" s="24">
        <f t="shared" si="17"/>
        <v>-3.6296072887660777</v>
      </c>
      <c r="F477" s="24">
        <f t="shared" si="17"/>
        <v>-0.31075283482672122</v>
      </c>
    </row>
    <row r="478" spans="1:6" x14ac:dyDescent="0.25">
      <c r="A478" s="4">
        <v>472</v>
      </c>
      <c r="B478" s="24">
        <f t="shared" si="17"/>
        <v>0.1967507914201016</v>
      </c>
      <c r="C478" s="24">
        <f t="shared" si="17"/>
        <v>-5.8936162555838782</v>
      </c>
      <c r="D478" s="24">
        <f t="shared" si="17"/>
        <v>-21.27046039904841</v>
      </c>
      <c r="E478" s="24">
        <f t="shared" si="17"/>
        <v>-3.6397641427126768</v>
      </c>
      <c r="F478" s="24">
        <f t="shared" si="17"/>
        <v>-0.31216972310769364</v>
      </c>
    </row>
    <row r="479" spans="1:6" x14ac:dyDescent="0.25">
      <c r="A479" s="4">
        <v>473</v>
      </c>
      <c r="B479" s="24">
        <f t="shared" si="17"/>
        <v>0.19581154282155844</v>
      </c>
      <c r="C479" s="24">
        <f t="shared" si="17"/>
        <v>-5.9080028599104262</v>
      </c>
      <c r="D479" s="24">
        <f t="shared" si="17"/>
        <v>-21.318470344826942</v>
      </c>
      <c r="E479" s="24">
        <f t="shared" si="17"/>
        <v>-3.6499209966592767</v>
      </c>
      <c r="F479" s="24">
        <f t="shared" si="17"/>
        <v>-0.31358661138866606</v>
      </c>
    </row>
    <row r="480" spans="1:6" x14ac:dyDescent="0.25">
      <c r="A480" s="4">
        <v>474</v>
      </c>
      <c r="B480" s="24">
        <f t="shared" si="17"/>
        <v>0.19487229422301527</v>
      </c>
      <c r="C480" s="24">
        <f t="shared" si="17"/>
        <v>-5.922389464236975</v>
      </c>
      <c r="D480" s="24">
        <f t="shared" si="17"/>
        <v>-21.366480290605473</v>
      </c>
      <c r="E480" s="24">
        <f t="shared" si="17"/>
        <v>-3.6600778506058758</v>
      </c>
      <c r="F480" s="24">
        <f t="shared" si="17"/>
        <v>-0.31500349966963848</v>
      </c>
    </row>
    <row r="481" spans="1:6" x14ac:dyDescent="0.25">
      <c r="A481" s="4">
        <v>475</v>
      </c>
      <c r="B481" s="24">
        <f t="shared" si="17"/>
        <v>0.19393304562447206</v>
      </c>
      <c r="C481" s="24">
        <f t="shared" si="17"/>
        <v>-5.9367760685635238</v>
      </c>
      <c r="D481" s="24">
        <f t="shared" si="17"/>
        <v>-21.414490236384005</v>
      </c>
      <c r="E481" s="24">
        <f t="shared" si="17"/>
        <v>-3.6702347045524748</v>
      </c>
      <c r="F481" s="24">
        <f t="shared" si="17"/>
        <v>-0.31642038795061078</v>
      </c>
    </row>
    <row r="482" spans="1:6" x14ac:dyDescent="0.25">
      <c r="A482" s="4">
        <v>476</v>
      </c>
      <c r="B482" s="24">
        <f t="shared" si="17"/>
        <v>0.19299379702592889</v>
      </c>
      <c r="C482" s="24">
        <f t="shared" si="17"/>
        <v>-5.9511626728900726</v>
      </c>
      <c r="D482" s="24">
        <f t="shared" si="17"/>
        <v>-21.462500182162533</v>
      </c>
      <c r="E482" s="24">
        <f t="shared" si="17"/>
        <v>-3.6803915584990738</v>
      </c>
      <c r="F482" s="24">
        <f t="shared" si="17"/>
        <v>-0.3178372762315832</v>
      </c>
    </row>
    <row r="483" spans="1:6" x14ac:dyDescent="0.25">
      <c r="A483" s="4">
        <v>477</v>
      </c>
      <c r="B483" s="24">
        <f t="shared" si="17"/>
        <v>0.19205454842738573</v>
      </c>
      <c r="C483" s="24">
        <f t="shared" si="17"/>
        <v>-5.9655492772166214</v>
      </c>
      <c r="D483" s="24">
        <f t="shared" si="17"/>
        <v>-21.510510127941064</v>
      </c>
      <c r="E483" s="24">
        <f t="shared" si="17"/>
        <v>-3.6905484124456738</v>
      </c>
      <c r="F483" s="24">
        <f t="shared" si="17"/>
        <v>-0.31925416451255562</v>
      </c>
    </row>
    <row r="484" spans="1:6" x14ac:dyDescent="0.25">
      <c r="A484" s="4">
        <v>478</v>
      </c>
      <c r="B484" s="24">
        <f t="shared" si="17"/>
        <v>0.19111529982884251</v>
      </c>
      <c r="C484" s="24">
        <f t="shared" si="17"/>
        <v>-5.9799358815431702</v>
      </c>
      <c r="D484" s="24">
        <f t="shared" si="17"/>
        <v>-21.558520073719595</v>
      </c>
      <c r="E484" s="24">
        <f t="shared" si="17"/>
        <v>-3.7007052663922728</v>
      </c>
      <c r="F484" s="24">
        <f t="shared" si="17"/>
        <v>-0.32067105279352803</v>
      </c>
    </row>
    <row r="485" spans="1:6" x14ac:dyDescent="0.25">
      <c r="A485" s="4">
        <v>479</v>
      </c>
      <c r="B485" s="24">
        <f t="shared" si="17"/>
        <v>0.19017605123029935</v>
      </c>
      <c r="C485" s="24">
        <f t="shared" si="17"/>
        <v>-5.9943224858697182</v>
      </c>
      <c r="D485" s="24">
        <f t="shared" si="17"/>
        <v>-21.606530019498127</v>
      </c>
      <c r="E485" s="24">
        <f t="shared" si="17"/>
        <v>-3.7108621203388719</v>
      </c>
      <c r="F485" s="24">
        <f t="shared" si="17"/>
        <v>-0.32208794107450034</v>
      </c>
    </row>
    <row r="486" spans="1:6" x14ac:dyDescent="0.25">
      <c r="A486" s="4">
        <v>480</v>
      </c>
      <c r="B486" s="24">
        <f t="shared" si="17"/>
        <v>0.18923680263175618</v>
      </c>
      <c r="C486" s="24">
        <f t="shared" si="17"/>
        <v>-6.008709090196267</v>
      </c>
      <c r="D486" s="24">
        <f t="shared" si="17"/>
        <v>-21.654539965276658</v>
      </c>
      <c r="E486" s="24">
        <f t="shared" si="17"/>
        <v>-3.7210189742854709</v>
      </c>
      <c r="F486" s="24">
        <f t="shared" si="17"/>
        <v>-0.32350482935547276</v>
      </c>
    </row>
    <row r="487" spans="1:6" x14ac:dyDescent="0.25">
      <c r="A487" s="4">
        <v>481</v>
      </c>
      <c r="B487" s="24">
        <f t="shared" ref="B487:F518" si="18">((1-(B$6*(EXP(-B$4*B$5*$A487))))/B$5)-($A487/(B$5*B$3))</f>
        <v>0.18829755403321302</v>
      </c>
      <c r="C487" s="24">
        <f t="shared" si="18"/>
        <v>-6.0230956945228158</v>
      </c>
      <c r="D487" s="24">
        <f t="shared" si="18"/>
        <v>-21.70254991105519</v>
      </c>
      <c r="E487" s="24">
        <f t="shared" si="18"/>
        <v>-3.7311758282320699</v>
      </c>
      <c r="F487" s="24">
        <f t="shared" si="18"/>
        <v>-0.32492171763644517</v>
      </c>
    </row>
    <row r="488" spans="1:6" x14ac:dyDescent="0.25">
      <c r="A488" s="4">
        <v>482</v>
      </c>
      <c r="B488" s="24">
        <f t="shared" si="18"/>
        <v>0.1873583054346698</v>
      </c>
      <c r="C488" s="24">
        <f t="shared" si="18"/>
        <v>-6.0374822988493646</v>
      </c>
      <c r="D488" s="24">
        <f t="shared" si="18"/>
        <v>-21.750559856833718</v>
      </c>
      <c r="E488" s="24">
        <f t="shared" si="18"/>
        <v>-3.7413326821786699</v>
      </c>
      <c r="F488" s="24">
        <f t="shared" si="18"/>
        <v>-0.32633860591741759</v>
      </c>
    </row>
    <row r="489" spans="1:6" x14ac:dyDescent="0.25">
      <c r="A489" s="4">
        <v>483</v>
      </c>
      <c r="B489" s="24">
        <f t="shared" si="18"/>
        <v>0.18641905683612664</v>
      </c>
      <c r="C489" s="24">
        <f t="shared" si="18"/>
        <v>-6.0518689031759134</v>
      </c>
      <c r="D489" s="24">
        <f t="shared" si="18"/>
        <v>-21.798569802612249</v>
      </c>
      <c r="E489" s="24">
        <f t="shared" si="18"/>
        <v>-3.7514895361252689</v>
      </c>
      <c r="F489" s="24">
        <f t="shared" si="18"/>
        <v>-0.32775549419839001</v>
      </c>
    </row>
    <row r="490" spans="1:6" x14ac:dyDescent="0.25">
      <c r="A490" s="4">
        <v>484</v>
      </c>
      <c r="B490" s="24">
        <f t="shared" si="18"/>
        <v>0.18547980823758348</v>
      </c>
      <c r="C490" s="24">
        <f t="shared" si="18"/>
        <v>-6.0662555075024613</v>
      </c>
      <c r="D490" s="24">
        <f t="shared" si="18"/>
        <v>-21.846579748390781</v>
      </c>
      <c r="E490" s="24">
        <f t="shared" si="18"/>
        <v>-3.761646390071868</v>
      </c>
      <c r="F490" s="24">
        <f t="shared" si="18"/>
        <v>-0.32917238247936231</v>
      </c>
    </row>
    <row r="491" spans="1:6" x14ac:dyDescent="0.25">
      <c r="A491" s="4">
        <v>485</v>
      </c>
      <c r="B491" s="24">
        <f t="shared" si="18"/>
        <v>0.18454055963904031</v>
      </c>
      <c r="C491" s="24">
        <f t="shared" si="18"/>
        <v>-6.0806421118290102</v>
      </c>
      <c r="D491" s="24">
        <f t="shared" si="18"/>
        <v>-21.894589694169312</v>
      </c>
      <c r="E491" s="24">
        <f t="shared" si="18"/>
        <v>-3.771803244018467</v>
      </c>
      <c r="F491" s="24">
        <f t="shared" si="18"/>
        <v>-0.33058927076033473</v>
      </c>
    </row>
    <row r="492" spans="1:6" x14ac:dyDescent="0.25">
      <c r="A492" s="4">
        <v>486</v>
      </c>
      <c r="B492" s="24">
        <f t="shared" si="18"/>
        <v>0.18360131104049709</v>
      </c>
      <c r="C492" s="24">
        <f t="shared" si="18"/>
        <v>-6.095028716155559</v>
      </c>
      <c r="D492" s="24">
        <f t="shared" si="18"/>
        <v>-21.942599639947844</v>
      </c>
      <c r="E492" s="24">
        <f t="shared" si="18"/>
        <v>-3.7819600979650669</v>
      </c>
      <c r="F492" s="24">
        <f t="shared" si="18"/>
        <v>-0.33200615904130715</v>
      </c>
    </row>
    <row r="493" spans="1:6" x14ac:dyDescent="0.25">
      <c r="A493" s="4">
        <v>487</v>
      </c>
      <c r="B493" s="24">
        <f t="shared" si="18"/>
        <v>0.18266206244195393</v>
      </c>
      <c r="C493" s="24">
        <f t="shared" si="18"/>
        <v>-6.1094153204821078</v>
      </c>
      <c r="D493" s="24">
        <f t="shared" si="18"/>
        <v>-21.990609585726371</v>
      </c>
      <c r="E493" s="24">
        <f t="shared" si="18"/>
        <v>-3.792116951911666</v>
      </c>
      <c r="F493" s="24">
        <f t="shared" si="18"/>
        <v>-0.33342304732227956</v>
      </c>
    </row>
    <row r="494" spans="1:6" x14ac:dyDescent="0.25">
      <c r="A494" s="4">
        <v>488</v>
      </c>
      <c r="B494" s="24">
        <f t="shared" si="18"/>
        <v>0.18172281384341077</v>
      </c>
      <c r="C494" s="24">
        <f t="shared" si="18"/>
        <v>-6.1238019248086566</v>
      </c>
      <c r="D494" s="24">
        <f t="shared" si="18"/>
        <v>-22.038619531504903</v>
      </c>
      <c r="E494" s="24">
        <f t="shared" si="18"/>
        <v>-3.802273805858265</v>
      </c>
      <c r="F494" s="24">
        <f t="shared" si="18"/>
        <v>-0.33483993560325187</v>
      </c>
    </row>
    <row r="495" spans="1:6" x14ac:dyDescent="0.25">
      <c r="A495" s="4">
        <v>489</v>
      </c>
      <c r="B495" s="24">
        <f t="shared" si="18"/>
        <v>0.18078356524486755</v>
      </c>
      <c r="C495" s="24">
        <f t="shared" si="18"/>
        <v>-6.1381885291352054</v>
      </c>
      <c r="D495" s="24">
        <f t="shared" si="18"/>
        <v>-22.086629477283434</v>
      </c>
      <c r="E495" s="24">
        <f t="shared" si="18"/>
        <v>-3.8124306598048641</v>
      </c>
      <c r="F495" s="24">
        <f t="shared" si="18"/>
        <v>-0.33625682388422429</v>
      </c>
    </row>
    <row r="496" spans="1:6" x14ac:dyDescent="0.25">
      <c r="A496" s="4">
        <v>490</v>
      </c>
      <c r="B496" s="24">
        <f t="shared" si="18"/>
        <v>0.17984431664632439</v>
      </c>
      <c r="C496" s="24">
        <f t="shared" si="18"/>
        <v>-6.1525751334617533</v>
      </c>
      <c r="D496" s="24">
        <f t="shared" si="18"/>
        <v>-22.134639423061966</v>
      </c>
      <c r="E496" s="24">
        <f t="shared" si="18"/>
        <v>-3.8225875137514631</v>
      </c>
      <c r="F496" s="24">
        <f t="shared" si="18"/>
        <v>-0.3376737121651967</v>
      </c>
    </row>
    <row r="497" spans="1:6" x14ac:dyDescent="0.25">
      <c r="A497" s="4">
        <v>491</v>
      </c>
      <c r="B497" s="24">
        <f t="shared" si="18"/>
        <v>0.17890506804778122</v>
      </c>
      <c r="C497" s="24">
        <f t="shared" si="18"/>
        <v>-6.1669617377883021</v>
      </c>
      <c r="D497" s="24">
        <f t="shared" si="18"/>
        <v>-22.182649368840497</v>
      </c>
      <c r="E497" s="24">
        <f t="shared" si="18"/>
        <v>-3.832744367698063</v>
      </c>
      <c r="F497" s="24">
        <f t="shared" si="18"/>
        <v>-0.33909060044616912</v>
      </c>
    </row>
    <row r="498" spans="1:6" x14ac:dyDescent="0.25">
      <c r="A498" s="4">
        <v>492</v>
      </c>
      <c r="B498" s="24">
        <f t="shared" si="18"/>
        <v>0.17796581944923806</v>
      </c>
      <c r="C498" s="24">
        <f t="shared" si="18"/>
        <v>-6.181348342114851</v>
      </c>
      <c r="D498" s="24">
        <f t="shared" si="18"/>
        <v>-22.230659314619029</v>
      </c>
      <c r="E498" s="24">
        <f t="shared" si="18"/>
        <v>-3.8429012216446621</v>
      </c>
      <c r="F498" s="24">
        <f t="shared" si="18"/>
        <v>-0.34050748872714143</v>
      </c>
    </row>
    <row r="499" spans="1:6" x14ac:dyDescent="0.25">
      <c r="A499" s="4">
        <v>493</v>
      </c>
      <c r="B499" s="24">
        <f t="shared" si="18"/>
        <v>0.17702657085069484</v>
      </c>
      <c r="C499" s="24">
        <f t="shared" si="18"/>
        <v>-6.1957349464413998</v>
      </c>
      <c r="D499" s="24">
        <f t="shared" si="18"/>
        <v>-22.278669260397557</v>
      </c>
      <c r="E499" s="24">
        <f t="shared" si="18"/>
        <v>-3.8530580755912611</v>
      </c>
      <c r="F499" s="24">
        <f t="shared" si="18"/>
        <v>-0.34192437700811384</v>
      </c>
    </row>
    <row r="500" spans="1:6" x14ac:dyDescent="0.25">
      <c r="A500" s="4">
        <v>494</v>
      </c>
      <c r="B500" s="24">
        <f t="shared" si="18"/>
        <v>0.17608732225215168</v>
      </c>
      <c r="C500" s="24">
        <f t="shared" si="18"/>
        <v>-6.2101215507679486</v>
      </c>
      <c r="D500" s="24">
        <f t="shared" si="18"/>
        <v>-22.326679206176088</v>
      </c>
      <c r="E500" s="24">
        <f t="shared" si="18"/>
        <v>-3.8632149295378602</v>
      </c>
      <c r="F500" s="24">
        <f t="shared" si="18"/>
        <v>-0.34334126528908626</v>
      </c>
    </row>
    <row r="501" spans="1:6" x14ac:dyDescent="0.25">
      <c r="A501" s="4">
        <v>495</v>
      </c>
      <c r="B501" s="24">
        <f t="shared" si="18"/>
        <v>0.17514807365360852</v>
      </c>
      <c r="C501" s="24">
        <f t="shared" si="18"/>
        <v>-6.2245081550944965</v>
      </c>
      <c r="D501" s="24">
        <f t="shared" si="18"/>
        <v>-22.37468915195462</v>
      </c>
      <c r="E501" s="24">
        <f t="shared" si="18"/>
        <v>-3.8733717834844601</v>
      </c>
      <c r="F501" s="24">
        <f t="shared" si="18"/>
        <v>-0.34475815357005868</v>
      </c>
    </row>
    <row r="502" spans="1:6" x14ac:dyDescent="0.25">
      <c r="A502" s="4">
        <v>496</v>
      </c>
      <c r="B502" s="24">
        <f t="shared" si="18"/>
        <v>0.1742088250550653</v>
      </c>
      <c r="C502" s="24">
        <f t="shared" si="18"/>
        <v>-6.2388947594210453</v>
      </c>
      <c r="D502" s="24">
        <f t="shared" si="18"/>
        <v>-22.422699097733151</v>
      </c>
      <c r="E502" s="24">
        <f t="shared" si="18"/>
        <v>-3.8835286374310591</v>
      </c>
      <c r="F502" s="24">
        <f t="shared" si="18"/>
        <v>-0.34617504185103098</v>
      </c>
    </row>
    <row r="503" spans="1:6" x14ac:dyDescent="0.25">
      <c r="A503" s="4">
        <v>497</v>
      </c>
      <c r="B503" s="24">
        <f t="shared" si="18"/>
        <v>0.17326957645652213</v>
      </c>
      <c r="C503" s="24">
        <f t="shared" si="18"/>
        <v>-6.2532813637475941</v>
      </c>
      <c r="D503" s="24">
        <f t="shared" si="18"/>
        <v>-22.470709043511683</v>
      </c>
      <c r="E503" s="24">
        <f t="shared" si="18"/>
        <v>-3.8936854913776582</v>
      </c>
      <c r="F503" s="24">
        <f t="shared" si="18"/>
        <v>-0.3475919301320034</v>
      </c>
    </row>
    <row r="504" spans="1:6" x14ac:dyDescent="0.25">
      <c r="A504" s="4">
        <v>498</v>
      </c>
      <c r="B504" s="24">
        <f t="shared" si="18"/>
        <v>0.17233032785797897</v>
      </c>
      <c r="C504" s="24">
        <f t="shared" si="18"/>
        <v>-6.2676679680741429</v>
      </c>
      <c r="D504" s="24">
        <f t="shared" si="18"/>
        <v>-22.518718989290214</v>
      </c>
      <c r="E504" s="24">
        <f t="shared" si="18"/>
        <v>-3.9038423453242572</v>
      </c>
      <c r="F504" s="24">
        <f t="shared" si="18"/>
        <v>-0.34900881841297582</v>
      </c>
    </row>
    <row r="505" spans="1:6" x14ac:dyDescent="0.25">
      <c r="A505" s="4">
        <v>499</v>
      </c>
      <c r="B505" s="24">
        <f t="shared" si="18"/>
        <v>0.17139107925943581</v>
      </c>
      <c r="C505" s="24">
        <f t="shared" si="18"/>
        <v>-6.2820545724006918</v>
      </c>
      <c r="D505" s="24">
        <f t="shared" si="18"/>
        <v>-22.566728935068742</v>
      </c>
      <c r="E505" s="24">
        <f t="shared" si="18"/>
        <v>-3.9139991992708563</v>
      </c>
      <c r="F505" s="24">
        <f t="shared" si="18"/>
        <v>-0.35042570669394824</v>
      </c>
    </row>
    <row r="506" spans="1:6" x14ac:dyDescent="0.25">
      <c r="A506" s="4">
        <v>500</v>
      </c>
      <c r="B506" s="24">
        <f t="shared" si="18"/>
        <v>0.17045183066089259</v>
      </c>
      <c r="C506" s="24">
        <f t="shared" si="18"/>
        <v>-6.2964411767272406</v>
      </c>
      <c r="D506" s="24">
        <f t="shared" si="18"/>
        <v>-22.614738880847273</v>
      </c>
      <c r="E506" s="24">
        <f t="shared" si="18"/>
        <v>-3.9241560532174562</v>
      </c>
      <c r="F506" s="24">
        <f t="shared" si="18"/>
        <v>-0.35184259497492054</v>
      </c>
    </row>
    <row r="507" spans="1:6" x14ac:dyDescent="0.25">
      <c r="A507" s="4">
        <v>501</v>
      </c>
      <c r="B507" s="24">
        <f t="shared" si="18"/>
        <v>0.16951258206234943</v>
      </c>
      <c r="C507" s="24">
        <f t="shared" si="18"/>
        <v>-6.3108277810537885</v>
      </c>
      <c r="D507" s="24">
        <f t="shared" si="18"/>
        <v>-22.662748826625805</v>
      </c>
      <c r="E507" s="24">
        <f t="shared" si="18"/>
        <v>-3.9343129071640552</v>
      </c>
      <c r="F507" s="24">
        <f t="shared" si="18"/>
        <v>-0.35325948325589296</v>
      </c>
    </row>
    <row r="508" spans="1:6" x14ac:dyDescent="0.25">
      <c r="A508" s="4">
        <v>502</v>
      </c>
      <c r="B508" s="24">
        <f t="shared" si="18"/>
        <v>0.16857333346380626</v>
      </c>
      <c r="C508" s="24">
        <f t="shared" si="18"/>
        <v>-6.3252143853803373</v>
      </c>
      <c r="D508" s="24">
        <f t="shared" si="18"/>
        <v>-22.710758772404336</v>
      </c>
      <c r="E508" s="24">
        <f t="shared" si="18"/>
        <v>-3.9444697611106543</v>
      </c>
      <c r="F508" s="24">
        <f t="shared" si="18"/>
        <v>-0.35467637153686538</v>
      </c>
    </row>
    <row r="509" spans="1:6" x14ac:dyDescent="0.25">
      <c r="A509" s="4">
        <v>503</v>
      </c>
      <c r="B509" s="24">
        <f t="shared" si="18"/>
        <v>0.1676340848652631</v>
      </c>
      <c r="C509" s="24">
        <f t="shared" si="18"/>
        <v>-6.3396009897068861</v>
      </c>
      <c r="D509" s="24">
        <f t="shared" si="18"/>
        <v>-22.758768718182868</v>
      </c>
      <c r="E509" s="24">
        <f t="shared" si="18"/>
        <v>-3.9546266150572533</v>
      </c>
      <c r="F509" s="24">
        <f t="shared" si="18"/>
        <v>-0.35609325981783779</v>
      </c>
    </row>
    <row r="510" spans="1:6" x14ac:dyDescent="0.25">
      <c r="A510" s="4">
        <v>504</v>
      </c>
      <c r="B510" s="24">
        <f t="shared" si="18"/>
        <v>0.16669483626671988</v>
      </c>
      <c r="C510" s="24">
        <f t="shared" si="18"/>
        <v>-6.3539875940334349</v>
      </c>
      <c r="D510" s="24">
        <f t="shared" si="18"/>
        <v>-22.806778663961399</v>
      </c>
      <c r="E510" s="24">
        <f t="shared" si="18"/>
        <v>-3.9647834690038533</v>
      </c>
      <c r="F510" s="24">
        <f t="shared" si="18"/>
        <v>-0.3575101480988101</v>
      </c>
    </row>
    <row r="511" spans="1:6" x14ac:dyDescent="0.25">
      <c r="A511" s="4">
        <v>505</v>
      </c>
      <c r="B511" s="24">
        <f t="shared" si="18"/>
        <v>0.16575558766817672</v>
      </c>
      <c r="C511" s="24">
        <f t="shared" si="18"/>
        <v>-6.3683741983599838</v>
      </c>
      <c r="D511" s="24">
        <f t="shared" si="18"/>
        <v>-22.854788609739927</v>
      </c>
      <c r="E511" s="24">
        <f t="shared" si="18"/>
        <v>-3.9749403229504523</v>
      </c>
      <c r="F511" s="24">
        <f t="shared" si="18"/>
        <v>-0.35892703637978252</v>
      </c>
    </row>
    <row r="512" spans="1:6" x14ac:dyDescent="0.25">
      <c r="A512" s="4">
        <v>506</v>
      </c>
      <c r="B512" s="24">
        <f t="shared" si="18"/>
        <v>0.16481633906963356</v>
      </c>
      <c r="C512" s="24">
        <f t="shared" si="18"/>
        <v>-6.3827608026865317</v>
      </c>
      <c r="D512" s="24">
        <f t="shared" si="18"/>
        <v>-22.902798555518459</v>
      </c>
      <c r="E512" s="24">
        <f t="shared" si="18"/>
        <v>-3.9850971768970513</v>
      </c>
      <c r="F512" s="24">
        <f t="shared" si="18"/>
        <v>-0.36034392466075493</v>
      </c>
    </row>
    <row r="513" spans="1:6" x14ac:dyDescent="0.25">
      <c r="A513" s="4">
        <v>507</v>
      </c>
      <c r="B513" s="24">
        <f t="shared" si="18"/>
        <v>0.16387709047109034</v>
      </c>
      <c r="C513" s="24">
        <f t="shared" si="18"/>
        <v>-6.3971474070130805</v>
      </c>
      <c r="D513" s="24">
        <f t="shared" si="18"/>
        <v>-22.95080850129699</v>
      </c>
      <c r="E513" s="24">
        <f t="shared" si="18"/>
        <v>-3.9952540308436504</v>
      </c>
      <c r="F513" s="24">
        <f t="shared" si="18"/>
        <v>-0.36176081294172735</v>
      </c>
    </row>
    <row r="514" spans="1:6" x14ac:dyDescent="0.25">
      <c r="A514" s="4">
        <v>508</v>
      </c>
      <c r="B514" s="24">
        <f t="shared" si="18"/>
        <v>0.16293784187254717</v>
      </c>
      <c r="C514" s="24">
        <f t="shared" si="18"/>
        <v>-6.4115340113396293</v>
      </c>
      <c r="D514" s="24">
        <f t="shared" si="18"/>
        <v>-22.998818447075521</v>
      </c>
      <c r="E514" s="24">
        <f t="shared" si="18"/>
        <v>-4.0054108847902494</v>
      </c>
      <c r="F514" s="24">
        <f t="shared" si="18"/>
        <v>-0.36317770122269966</v>
      </c>
    </row>
    <row r="515" spans="1:6" x14ac:dyDescent="0.25">
      <c r="A515" s="4">
        <v>509</v>
      </c>
      <c r="B515" s="24">
        <f t="shared" si="18"/>
        <v>0.16199859327400401</v>
      </c>
      <c r="C515" s="24">
        <f t="shared" si="18"/>
        <v>-6.4259206156661781</v>
      </c>
      <c r="D515" s="24">
        <f t="shared" si="18"/>
        <v>-23.046828392854053</v>
      </c>
      <c r="E515" s="24">
        <f t="shared" si="18"/>
        <v>-4.0155677387368494</v>
      </c>
      <c r="F515" s="24">
        <f t="shared" si="18"/>
        <v>-0.36459458950367207</v>
      </c>
    </row>
    <row r="516" spans="1:6" x14ac:dyDescent="0.25">
      <c r="A516" s="4">
        <v>510</v>
      </c>
      <c r="B516" s="24">
        <f t="shared" si="18"/>
        <v>0.16105934467546085</v>
      </c>
      <c r="C516" s="24">
        <f t="shared" si="18"/>
        <v>-6.4403072199927269</v>
      </c>
      <c r="D516" s="24">
        <f t="shared" si="18"/>
        <v>-23.094838338632581</v>
      </c>
      <c r="E516" s="24">
        <f t="shared" si="18"/>
        <v>-4.0257245926834484</v>
      </c>
      <c r="F516" s="24">
        <f t="shared" si="18"/>
        <v>-0.36601147778464449</v>
      </c>
    </row>
    <row r="517" spans="1:6" x14ac:dyDescent="0.25">
      <c r="A517" s="4">
        <v>511</v>
      </c>
      <c r="B517" s="24">
        <f t="shared" si="18"/>
        <v>0.16012009607691763</v>
      </c>
      <c r="C517" s="24">
        <f t="shared" si="18"/>
        <v>-6.4546938243192757</v>
      </c>
      <c r="D517" s="24">
        <f t="shared" si="18"/>
        <v>-23.142848284411112</v>
      </c>
      <c r="E517" s="24">
        <f t="shared" si="18"/>
        <v>-4.0358814466300474</v>
      </c>
      <c r="F517" s="24">
        <f t="shared" si="18"/>
        <v>-0.36742836606561691</v>
      </c>
    </row>
    <row r="518" spans="1:6" x14ac:dyDescent="0.25">
      <c r="A518" s="1">
        <v>512</v>
      </c>
      <c r="B518" s="23">
        <f t="shared" si="18"/>
        <v>0.15918084747837447</v>
      </c>
      <c r="C518" s="23">
        <f t="shared" si="18"/>
        <v>-6.4690804286458237</v>
      </c>
      <c r="D518" s="23">
        <f t="shared" si="18"/>
        <v>-23.190858230189644</v>
      </c>
      <c r="E518" s="23">
        <f t="shared" si="18"/>
        <v>-4.0460383005766465</v>
      </c>
      <c r="F518" s="23">
        <f t="shared" si="18"/>
        <v>-0.36884525434658921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61</vt:lpstr>
      <vt:lpstr>62</vt:lpstr>
      <vt:lpstr>63</vt:lpstr>
      <vt:lpstr>64</vt:lpstr>
      <vt:lpstr>65</vt:lpstr>
      <vt:lpstr>Summary</vt:lpstr>
      <vt:lpstr>MPRsolver fits</vt:lpstr>
      <vt:lpstr>cond1predicted</vt:lpstr>
      <vt:lpstr>cond2predicted</vt:lpstr>
      <vt:lpstr>Cond3predicted</vt:lpstr>
      <vt:lpstr>graph data</vt:lpstr>
      <vt:lpstr>Sheet1</vt:lpstr>
      <vt:lpstr>parameters and t-test</vt:lpstr>
      <vt:lpstr>2</vt:lpstr>
      <vt:lpstr>Sheet2</vt:lpstr>
    </vt:vector>
  </TitlesOfParts>
  <Company>University of Waikato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Armstrong, Rebecca</dc:creator>
  <cp:lastModifiedBy>Armstrong, Rebecca</cp:lastModifiedBy>
  <cp:lastPrinted>2014-09-25T02:26:12Z</cp:lastPrinted>
  <dcterms:created xsi:type="dcterms:W3CDTF">2014-05-22T00:43:19Z</dcterms:created>
  <dcterms:modified xsi:type="dcterms:W3CDTF">2015-06-28T22:07:03Z</dcterms:modified>
</cp:coreProperties>
</file>